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7665" yWindow="-15" windowWidth="7650" windowHeight="6720"/>
  </bookViews>
  <sheets>
    <sheet name="JUB Autumn 2020 Agro-Soyuz " sheetId="18" r:id="rId1"/>
    <sheet name="CALCS" sheetId="17" state="hidden" r:id="rId2"/>
  </sheets>
  <externalReferences>
    <externalReference r:id="rId3"/>
    <externalReference r:id="rId4"/>
  </externalReferences>
  <definedNames>
    <definedName name="_xlnm._FilterDatabase" localSheetId="0" hidden="1">'JUB Autumn 2020 Agro-Soyuz '!$G$22:$G$645</definedName>
    <definedName name="JUBdoosEx">[1]Input!$D$67</definedName>
    <definedName name="Laotorpi">[1]Input!$L$43</definedName>
    <definedName name="OverheadVerpakt">[2]OVERHEAD!$AB$95</definedName>
    <definedName name="TransJub">[2]INPUT!$L$49</definedName>
    <definedName name="Uitval">[2]INPUT!$D$3</definedName>
    <definedName name="VerkoopProvisie">[2]OVERHEAD!$AB$93</definedName>
    <definedName name="_xlnm.Print_Titles" localSheetId="0">'JUB Autumn 2020 Agro-Soyuz '!#REF!</definedName>
    <definedName name="_xlnm.Print_Area" localSheetId="0">'JUB Autumn 2020 Agro-Soyuz '!$A$20:$J$646</definedName>
  </definedNames>
  <calcPr calcId="125725"/>
</workbook>
</file>

<file path=xl/calcChain.xml><?xml version="1.0" encoding="utf-8"?>
<calcChain xmlns="http://schemas.openxmlformats.org/spreadsheetml/2006/main">
  <c r="F25" i="18"/>
  <c r="F26"/>
  <c r="F27"/>
  <c r="F28"/>
  <c r="F29"/>
  <c r="F30"/>
  <c r="F31"/>
  <c r="F32"/>
  <c r="F33"/>
  <c r="F34"/>
  <c r="F36"/>
  <c r="F37"/>
  <c r="F38"/>
  <c r="F41"/>
  <c r="F42"/>
  <c r="F43"/>
  <c r="F44"/>
  <c r="F46"/>
  <c r="F47"/>
  <c r="F48"/>
  <c r="F49"/>
  <c r="F50"/>
  <c r="F51"/>
  <c r="F52"/>
  <c r="F53"/>
  <c r="F54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6"/>
  <c r="F77"/>
  <c r="F78"/>
  <c r="F79"/>
  <c r="F80"/>
  <c r="F81"/>
  <c r="F83"/>
  <c r="F84"/>
  <c r="F85"/>
  <c r="F86"/>
  <c r="F87"/>
  <c r="F88"/>
  <c r="F90"/>
  <c r="F91"/>
  <c r="F92"/>
  <c r="F93"/>
  <c r="F94"/>
  <c r="F95"/>
  <c r="F96"/>
  <c r="F97"/>
  <c r="F98"/>
  <c r="F100"/>
  <c r="F101"/>
  <c r="F102"/>
  <c r="F103"/>
  <c r="F104"/>
  <c r="F105"/>
  <c r="F106"/>
  <c r="F107"/>
  <c r="F108"/>
  <c r="F109"/>
  <c r="F110"/>
  <c r="F112"/>
  <c r="F113"/>
  <c r="F114"/>
  <c r="F115"/>
  <c r="F116"/>
  <c r="F118"/>
  <c r="F119"/>
  <c r="F120"/>
  <c r="F121"/>
  <c r="F122"/>
  <c r="F123"/>
  <c r="F124"/>
  <c r="F125"/>
  <c r="F126"/>
  <c r="F128"/>
  <c r="F129"/>
  <c r="F130"/>
  <c r="F131"/>
  <c r="F132"/>
  <c r="F133"/>
  <c r="F134"/>
  <c r="F135"/>
  <c r="F136"/>
  <c r="F137"/>
  <c r="F139"/>
  <c r="F140"/>
  <c r="F141"/>
  <c r="F142"/>
  <c r="F144"/>
  <c r="F145"/>
  <c r="F146"/>
  <c r="F147"/>
  <c r="F148"/>
  <c r="F150"/>
  <c r="F151"/>
  <c r="F152"/>
  <c r="F153"/>
  <c r="F154"/>
  <c r="F155"/>
  <c r="F157"/>
  <c r="F158"/>
  <c r="F159"/>
  <c r="F160"/>
  <c r="F161"/>
  <c r="F162"/>
  <c r="F165"/>
  <c r="F166"/>
  <c r="F169"/>
  <c r="F170"/>
  <c r="F171"/>
  <c r="F172"/>
  <c r="F173"/>
  <c r="F174"/>
  <c r="F175"/>
  <c r="F178"/>
  <c r="F181"/>
  <c r="F182"/>
  <c r="F183"/>
  <c r="F185"/>
  <c r="F186"/>
  <c r="F187"/>
  <c r="F188"/>
  <c r="F189"/>
  <c r="F190"/>
  <c r="F192"/>
  <c r="F193"/>
  <c r="F194"/>
  <c r="F195"/>
  <c r="F196"/>
  <c r="F197"/>
  <c r="F198"/>
  <c r="F200"/>
  <c r="F201"/>
  <c r="F202"/>
  <c r="F203"/>
  <c r="F204"/>
  <c r="F206"/>
  <c r="F207"/>
  <c r="F208"/>
  <c r="F210"/>
  <c r="F211"/>
  <c r="F212"/>
  <c r="F214"/>
  <c r="F215"/>
  <c r="F216"/>
  <c r="F217"/>
  <c r="F218"/>
  <c r="F219"/>
  <c r="F220"/>
  <c r="F221"/>
  <c r="F222"/>
  <c r="F223"/>
  <c r="F224"/>
  <c r="F225"/>
  <c r="F226"/>
  <c r="F227"/>
  <c r="F228"/>
  <c r="F231"/>
  <c r="F232"/>
  <c r="F233"/>
  <c r="F234"/>
  <c r="F235"/>
  <c r="F236"/>
  <c r="F237"/>
  <c r="F238"/>
  <c r="F240"/>
  <c r="F241"/>
  <c r="F242"/>
  <c r="F243"/>
  <c r="F245"/>
  <c r="F246"/>
  <c r="F247"/>
  <c r="F249"/>
  <c r="F250"/>
  <c r="F253"/>
  <c r="F255"/>
  <c r="F257"/>
  <c r="F258"/>
  <c r="F260"/>
  <c r="F261"/>
  <c r="F262"/>
  <c r="F263"/>
  <c r="F265"/>
  <c r="F268"/>
  <c r="F269"/>
  <c r="F270"/>
  <c r="F272"/>
  <c r="F273"/>
  <c r="F276"/>
  <c r="F277"/>
  <c r="F278"/>
  <c r="F279"/>
  <c r="F280"/>
  <c r="F281"/>
  <c r="F282"/>
  <c r="F283"/>
  <c r="F284"/>
  <c r="F285"/>
  <c r="F286"/>
  <c r="F288"/>
  <c r="F289"/>
  <c r="F290"/>
  <c r="F296"/>
  <c r="F297"/>
  <c r="F298"/>
  <c r="F299"/>
  <c r="F300"/>
  <c r="F301"/>
  <c r="F302"/>
  <c r="F304"/>
  <c r="F305"/>
  <c r="F306"/>
  <c r="F309"/>
  <c r="F311"/>
  <c r="F312"/>
  <c r="F317"/>
  <c r="F318"/>
  <c r="F319"/>
  <c r="F322"/>
  <c r="F323"/>
  <c r="F324"/>
  <c r="F325"/>
  <c r="F326"/>
  <c r="F327"/>
  <c r="F328"/>
  <c r="F329"/>
  <c r="F330"/>
  <c r="F333"/>
  <c r="F334"/>
  <c r="F335"/>
  <c r="F336"/>
  <c r="F337"/>
  <c r="F339"/>
  <c r="F340"/>
  <c r="F342"/>
  <c r="F343"/>
  <c r="F344"/>
  <c r="F345"/>
  <c r="F346"/>
  <c r="F347"/>
  <c r="F349"/>
  <c r="F350"/>
  <c r="F352"/>
  <c r="F353"/>
  <c r="F354"/>
  <c r="F357"/>
  <c r="F359"/>
  <c r="F360"/>
  <c r="F364"/>
  <c r="F365"/>
  <c r="F367"/>
  <c r="F368"/>
  <c r="F369"/>
  <c r="F370"/>
  <c r="F371"/>
  <c r="F374"/>
  <c r="F375"/>
  <c r="F376"/>
  <c r="F378"/>
  <c r="F380"/>
  <c r="F381"/>
  <c r="F382"/>
  <c r="F383"/>
  <c r="F384"/>
  <c r="F387"/>
  <c r="F388"/>
  <c r="F390"/>
  <c r="F391"/>
  <c r="F392"/>
  <c r="F393"/>
  <c r="F394"/>
  <c r="F395"/>
  <c r="F396"/>
  <c r="F397"/>
  <c r="F399"/>
  <c r="F400"/>
  <c r="F401"/>
  <c r="F402"/>
  <c r="F405"/>
  <c r="F406"/>
  <c r="F407"/>
  <c r="F408"/>
  <c r="F410"/>
  <c r="F411"/>
  <c r="F412"/>
  <c r="F413"/>
  <c r="F414"/>
  <c r="F415"/>
  <c r="F419"/>
  <c r="F422"/>
  <c r="F423"/>
  <c r="F425"/>
  <c r="F426"/>
  <c r="F427"/>
  <c r="F428"/>
  <c r="F429"/>
  <c r="F430"/>
  <c r="F431"/>
  <c r="F432"/>
  <c r="F433"/>
  <c r="F434"/>
  <c r="F435"/>
  <c r="F436"/>
  <c r="F437"/>
  <c r="F438"/>
  <c r="F439"/>
  <c r="F440"/>
  <c r="F441"/>
  <c r="F442"/>
  <c r="F443"/>
  <c r="F444"/>
  <c r="F445"/>
  <c r="F446"/>
  <c r="F447"/>
  <c r="F448"/>
  <c r="F450"/>
  <c r="F453"/>
  <c r="F454"/>
  <c r="F455"/>
  <c r="F457"/>
  <c r="F458"/>
  <c r="F459"/>
  <c r="F460"/>
  <c r="F461"/>
  <c r="F462"/>
  <c r="F463"/>
  <c r="F464"/>
  <c r="F465"/>
  <c r="F466"/>
  <c r="F469"/>
  <c r="F470"/>
  <c r="F471"/>
  <c r="F473"/>
  <c r="F474"/>
  <c r="F475"/>
  <c r="F477"/>
  <c r="F478"/>
  <c r="F479"/>
  <c r="F480"/>
  <c r="F481"/>
  <c r="F486"/>
  <c r="F487"/>
  <c r="F488"/>
  <c r="F490"/>
  <c r="F491"/>
  <c r="F493"/>
  <c r="F494"/>
  <c r="F495"/>
  <c r="F496"/>
  <c r="F497"/>
  <c r="F498"/>
  <c r="F499"/>
  <c r="F500"/>
  <c r="F501"/>
  <c r="F502"/>
  <c r="F503"/>
  <c r="F504"/>
  <c r="F505"/>
  <c r="F506"/>
  <c r="F507"/>
  <c r="F508"/>
  <c r="F509"/>
  <c r="F510"/>
  <c r="F511"/>
  <c r="F512"/>
  <c r="F513"/>
  <c r="F514"/>
  <c r="F515"/>
  <c r="F517"/>
  <c r="F518"/>
  <c r="F519"/>
  <c r="F520"/>
  <c r="F521"/>
  <c r="F522"/>
  <c r="F523"/>
  <c r="F524"/>
  <c r="F525"/>
  <c r="F526"/>
  <c r="F527"/>
  <c r="F528"/>
  <c r="F529"/>
  <c r="F530"/>
  <c r="F531"/>
  <c r="F534"/>
  <c r="F535"/>
  <c r="F536"/>
  <c r="F537"/>
  <c r="F538"/>
  <c r="F539"/>
  <c r="F540"/>
  <c r="F541"/>
  <c r="F542"/>
  <c r="F543"/>
  <c r="F545"/>
  <c r="F547"/>
  <c r="F557"/>
  <c r="F559"/>
  <c r="F561"/>
  <c r="F563"/>
  <c r="F564"/>
  <c r="F566"/>
  <c r="F567"/>
  <c r="F568"/>
  <c r="F570"/>
  <c r="F571"/>
  <c r="F572"/>
  <c r="F573"/>
  <c r="F574"/>
  <c r="F588"/>
  <c r="F590"/>
  <c r="F592"/>
  <c r="F593"/>
  <c r="F594"/>
  <c r="F595"/>
  <c r="F596"/>
  <c r="F597"/>
  <c r="F598"/>
  <c r="F599"/>
  <c r="F600"/>
  <c r="F601"/>
  <c r="F602"/>
  <c r="F603"/>
  <c r="F604"/>
  <c r="F605"/>
  <c r="F606"/>
  <c r="F607"/>
  <c r="F608"/>
  <c r="F609"/>
  <c r="F610"/>
  <c r="F611"/>
  <c r="F613"/>
  <c r="F614"/>
  <c r="F615"/>
  <c r="F617"/>
  <c r="F618"/>
  <c r="F619"/>
  <c r="F621"/>
  <c r="F622"/>
  <c r="F623"/>
  <c r="F624"/>
  <c r="F625"/>
  <c r="F626"/>
  <c r="F638"/>
  <c r="F639"/>
  <c r="F640"/>
  <c r="F641"/>
  <c r="F642"/>
  <c r="F643"/>
  <c r="F644"/>
  <c r="F645"/>
  <c r="F24"/>
  <c r="J406"/>
  <c r="H406"/>
  <c r="H645"/>
  <c r="H644"/>
  <c r="H643"/>
  <c r="H642"/>
  <c r="H641"/>
  <c r="H640"/>
  <c r="H639"/>
  <c r="H638"/>
  <c r="H626"/>
  <c r="H625"/>
  <c r="H624"/>
  <c r="H623"/>
  <c r="H622"/>
  <c r="H621"/>
  <c r="H619"/>
  <c r="H618"/>
  <c r="H617"/>
  <c r="H615"/>
  <c r="H614"/>
  <c r="H613"/>
  <c r="H611"/>
  <c r="H610"/>
  <c r="H609"/>
  <c r="H608"/>
  <c r="H607"/>
  <c r="H606"/>
  <c r="H605"/>
  <c r="H604"/>
  <c r="H603"/>
  <c r="H602"/>
  <c r="H601"/>
  <c r="H600"/>
  <c r="H599"/>
  <c r="H598"/>
  <c r="H597"/>
  <c r="H596"/>
  <c r="H595"/>
  <c r="H594"/>
  <c r="H593"/>
  <c r="H592"/>
  <c r="H590"/>
  <c r="H588"/>
  <c r="H574"/>
  <c r="H573"/>
  <c r="H572"/>
  <c r="H571"/>
  <c r="H570"/>
  <c r="H568"/>
  <c r="H567"/>
  <c r="H566"/>
  <c r="H564"/>
  <c r="H563"/>
  <c r="H561"/>
  <c r="H559"/>
  <c r="H557"/>
  <c r="H547"/>
  <c r="H545"/>
  <c r="H543"/>
  <c r="H542"/>
  <c r="H541"/>
  <c r="H540"/>
  <c r="H539"/>
  <c r="H538"/>
  <c r="H537"/>
  <c r="H536"/>
  <c r="H535"/>
  <c r="H534"/>
  <c r="H531"/>
  <c r="H530"/>
  <c r="H529"/>
  <c r="H528"/>
  <c r="H527"/>
  <c r="H526"/>
  <c r="H525"/>
  <c r="H524"/>
  <c r="H523"/>
  <c r="H522"/>
  <c r="H521"/>
  <c r="H520"/>
  <c r="H519"/>
  <c r="H518"/>
  <c r="H517"/>
  <c r="H515"/>
  <c r="H514"/>
  <c r="H513"/>
  <c r="H512"/>
  <c r="H511"/>
  <c r="H510"/>
  <c r="H509"/>
  <c r="H508"/>
  <c r="H507"/>
  <c r="H506"/>
  <c r="H505"/>
  <c r="H504"/>
  <c r="H503"/>
  <c r="H502"/>
  <c r="H501"/>
  <c r="H500"/>
  <c r="H499"/>
  <c r="H498"/>
  <c r="H497"/>
  <c r="H496"/>
  <c r="H495"/>
  <c r="H494"/>
  <c r="H493"/>
  <c r="H491"/>
  <c r="H490"/>
  <c r="H488"/>
  <c r="H487"/>
  <c r="H486"/>
  <c r="H481"/>
  <c r="H480"/>
  <c r="H479"/>
  <c r="H478"/>
  <c r="H477"/>
  <c r="H475"/>
  <c r="H474"/>
  <c r="H473"/>
  <c r="H471"/>
  <c r="H470"/>
  <c r="H469"/>
  <c r="H466"/>
  <c r="H465"/>
  <c r="H464"/>
  <c r="H463"/>
  <c r="H462"/>
  <c r="H461"/>
  <c r="H460"/>
  <c r="H459"/>
  <c r="H458"/>
  <c r="H457"/>
  <c r="H455"/>
  <c r="H454"/>
  <c r="H453"/>
  <c r="H450"/>
  <c r="H448"/>
  <c r="H447"/>
  <c r="H446"/>
  <c r="H445"/>
  <c r="H444"/>
  <c r="H443"/>
  <c r="H442"/>
  <c r="H441"/>
  <c r="H440"/>
  <c r="H439"/>
  <c r="H438"/>
  <c r="H437"/>
  <c r="H436"/>
  <c r="H435"/>
  <c r="H434"/>
  <c r="H433"/>
  <c r="H432"/>
  <c r="H431"/>
  <c r="H430"/>
  <c r="H429"/>
  <c r="H428"/>
  <c r="H427"/>
  <c r="H426"/>
  <c r="H425"/>
  <c r="H423"/>
  <c r="H422"/>
  <c r="J420"/>
  <c r="H419"/>
  <c r="H415"/>
  <c r="H414"/>
  <c r="H413"/>
  <c r="H412"/>
  <c r="H411"/>
  <c r="H410"/>
  <c r="H408"/>
  <c r="H407"/>
  <c r="H405"/>
  <c r="H402"/>
  <c r="H401"/>
  <c r="H400"/>
  <c r="H399"/>
  <c r="H397"/>
  <c r="H396"/>
  <c r="H395"/>
  <c r="H394"/>
  <c r="H393"/>
  <c r="H392"/>
  <c r="H391"/>
  <c r="H390"/>
  <c r="H388"/>
  <c r="H387"/>
  <c r="H384"/>
  <c r="H383"/>
  <c r="H382"/>
  <c r="H381"/>
  <c r="H380"/>
  <c r="H378"/>
  <c r="H376"/>
  <c r="H375"/>
  <c r="H374"/>
  <c r="H371"/>
  <c r="H370"/>
  <c r="H369"/>
  <c r="H368"/>
  <c r="H367"/>
  <c r="H365"/>
  <c r="H364"/>
  <c r="H360"/>
  <c r="H359"/>
  <c r="H357"/>
  <c r="H354"/>
  <c r="H353"/>
  <c r="H352"/>
  <c r="H350"/>
  <c r="H349"/>
  <c r="H347"/>
  <c r="H346"/>
  <c r="H345"/>
  <c r="H344"/>
  <c r="H343"/>
  <c r="H342"/>
  <c r="H340"/>
  <c r="H339"/>
  <c r="H337"/>
  <c r="H336"/>
  <c r="H335"/>
  <c r="H334"/>
  <c r="H333"/>
  <c r="H330"/>
  <c r="H329"/>
  <c r="H328"/>
  <c r="H327"/>
  <c r="H326"/>
  <c r="H325"/>
  <c r="H324"/>
  <c r="H323"/>
  <c r="H322"/>
  <c r="H319"/>
  <c r="H318"/>
  <c r="H317"/>
  <c r="H312"/>
  <c r="H311"/>
  <c r="H309"/>
  <c r="H306"/>
  <c r="H305"/>
  <c r="H304"/>
  <c r="H302"/>
  <c r="H301"/>
  <c r="H300"/>
  <c r="H299"/>
  <c r="H298"/>
  <c r="H297"/>
  <c r="H296"/>
  <c r="H290"/>
  <c r="H289"/>
  <c r="H288"/>
  <c r="H286"/>
  <c r="H285"/>
  <c r="H284"/>
  <c r="H283"/>
  <c r="H282"/>
  <c r="H281"/>
  <c r="H280"/>
  <c r="H279"/>
  <c r="H278"/>
  <c r="H277"/>
  <c r="H276"/>
  <c r="H273"/>
  <c r="H272"/>
  <c r="H270"/>
  <c r="H269"/>
  <c r="H268"/>
  <c r="H265"/>
  <c r="H263"/>
  <c r="H262"/>
  <c r="H261"/>
  <c r="H260"/>
  <c r="H258"/>
  <c r="H257"/>
  <c r="H255"/>
  <c r="H253"/>
  <c r="H250"/>
  <c r="H249"/>
  <c r="H247"/>
  <c r="H246"/>
  <c r="H245"/>
  <c r="H243"/>
  <c r="H242"/>
  <c r="H241"/>
  <c r="H240"/>
  <c r="H238"/>
  <c r="H237"/>
  <c r="H236"/>
  <c r="H235"/>
  <c r="H234"/>
  <c r="H233"/>
  <c r="H232"/>
  <c r="H231"/>
  <c r="H228"/>
  <c r="H227"/>
  <c r="H226"/>
  <c r="H225"/>
  <c r="H224"/>
  <c r="H223"/>
  <c r="H222"/>
  <c r="H221"/>
  <c r="H220"/>
  <c r="H219"/>
  <c r="H218"/>
  <c r="H217"/>
  <c r="H216"/>
  <c r="H215"/>
  <c r="H214"/>
  <c r="H212"/>
  <c r="H211"/>
  <c r="H210"/>
  <c r="H208"/>
  <c r="H207"/>
  <c r="H206"/>
  <c r="H204"/>
  <c r="H203"/>
  <c r="H202"/>
  <c r="H201"/>
  <c r="H200"/>
  <c r="H198"/>
  <c r="H197"/>
  <c r="H196"/>
  <c r="H195"/>
  <c r="H194"/>
  <c r="H193"/>
  <c r="H192"/>
  <c r="H190"/>
  <c r="H189"/>
  <c r="H188"/>
  <c r="H187"/>
  <c r="H186"/>
  <c r="H185"/>
  <c r="H183"/>
  <c r="H182"/>
  <c r="H181"/>
  <c r="H178"/>
  <c r="H175"/>
  <c r="H174"/>
  <c r="H173"/>
  <c r="H172"/>
  <c r="H171"/>
  <c r="H170"/>
  <c r="H169"/>
  <c r="H166"/>
  <c r="H165"/>
  <c r="H162"/>
  <c r="H161"/>
  <c r="H160"/>
  <c r="H159"/>
  <c r="H158"/>
  <c r="H157"/>
  <c r="H155"/>
  <c r="H154"/>
  <c r="H153"/>
  <c r="H152"/>
  <c r="H151"/>
  <c r="H150"/>
  <c r="H148"/>
  <c r="H147"/>
  <c r="H146"/>
  <c r="H145"/>
  <c r="H144"/>
  <c r="H142"/>
  <c r="H141"/>
  <c r="H140"/>
  <c r="H139"/>
  <c r="H137"/>
  <c r="H136"/>
  <c r="H135"/>
  <c r="H134"/>
  <c r="H133"/>
  <c r="H132"/>
  <c r="H131"/>
  <c r="H130"/>
  <c r="H129"/>
  <c r="H128"/>
  <c r="H126"/>
  <c r="H125"/>
  <c r="H124"/>
  <c r="H123"/>
  <c r="H122"/>
  <c r="H121"/>
  <c r="H120"/>
  <c r="H119"/>
  <c r="H118"/>
  <c r="H116"/>
  <c r="H115"/>
  <c r="H114"/>
  <c r="H113"/>
  <c r="H112"/>
  <c r="H110"/>
  <c r="H109"/>
  <c r="H108"/>
  <c r="H107"/>
  <c r="H106"/>
  <c r="H105"/>
  <c r="H104"/>
  <c r="H103"/>
  <c r="H102"/>
  <c r="H101"/>
  <c r="H100"/>
  <c r="H98"/>
  <c r="H97"/>
  <c r="H96"/>
  <c r="H95"/>
  <c r="H94"/>
  <c r="H93"/>
  <c r="H92"/>
  <c r="H91"/>
  <c r="H90"/>
  <c r="H88"/>
  <c r="H87"/>
  <c r="H86"/>
  <c r="H85"/>
  <c r="H84"/>
  <c r="H83"/>
  <c r="H81"/>
  <c r="H80"/>
  <c r="H79"/>
  <c r="H78"/>
  <c r="H77"/>
  <c r="H76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4"/>
  <c r="H53"/>
  <c r="H52"/>
  <c r="H51"/>
  <c r="H50"/>
  <c r="H49"/>
  <c r="H48"/>
  <c r="H47"/>
  <c r="H46"/>
  <c r="H44"/>
  <c r="H43"/>
  <c r="H42"/>
  <c r="H41"/>
  <c r="H38"/>
  <c r="H37"/>
  <c r="H36"/>
  <c r="H34"/>
  <c r="H33"/>
  <c r="H32"/>
  <c r="H31"/>
  <c r="H30"/>
  <c r="H29"/>
  <c r="H28"/>
  <c r="H27"/>
  <c r="H26"/>
  <c r="H25"/>
  <c r="H24"/>
  <c r="J17"/>
  <c r="J306"/>
  <c r="J24"/>
  <c r="J25"/>
  <c r="J26"/>
  <c r="J27"/>
  <c r="J28"/>
  <c r="J29"/>
  <c r="J30"/>
  <c r="J31"/>
  <c r="J32"/>
  <c r="J33"/>
  <c r="J34"/>
  <c r="J36"/>
  <c r="J37"/>
  <c r="J38"/>
  <c r="J41"/>
  <c r="J42"/>
  <c r="J43"/>
  <c r="J44"/>
  <c r="J46"/>
  <c r="J47"/>
  <c r="J48"/>
  <c r="J49"/>
  <c r="J50"/>
  <c r="J51"/>
  <c r="J52"/>
  <c r="J53"/>
  <c r="J54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6"/>
  <c r="J77"/>
  <c r="J78"/>
  <c r="J79"/>
  <c r="J80"/>
  <c r="J81"/>
  <c r="J83"/>
  <c r="J84"/>
  <c r="J85"/>
  <c r="J86"/>
  <c r="J87"/>
  <c r="J88"/>
  <c r="J90"/>
  <c r="J91"/>
  <c r="J92"/>
  <c r="J93"/>
  <c r="J94"/>
  <c r="J95"/>
  <c r="J96"/>
  <c r="J97"/>
  <c r="J98"/>
  <c r="J100"/>
  <c r="J101"/>
  <c r="J102"/>
  <c r="J103"/>
  <c r="J104"/>
  <c r="J105"/>
  <c r="J106"/>
  <c r="J107"/>
  <c r="J108"/>
  <c r="J109"/>
  <c r="J110"/>
  <c r="J112"/>
  <c r="J113"/>
  <c r="J114"/>
  <c r="J115"/>
  <c r="J116"/>
  <c r="J118"/>
  <c r="J119"/>
  <c r="J120"/>
  <c r="J121"/>
  <c r="J122"/>
  <c r="J123"/>
  <c r="J124"/>
  <c r="J125"/>
  <c r="J126"/>
  <c r="J128"/>
  <c r="J129"/>
  <c r="J130"/>
  <c r="J131"/>
  <c r="J132"/>
  <c r="J133"/>
  <c r="J134"/>
  <c r="J135"/>
  <c r="J136"/>
  <c r="J137"/>
  <c r="J139"/>
  <c r="J140"/>
  <c r="J141"/>
  <c r="J142"/>
  <c r="J144"/>
  <c r="J145"/>
  <c r="J146"/>
  <c r="J147"/>
  <c r="J148"/>
  <c r="J150"/>
  <c r="J151"/>
  <c r="J152"/>
  <c r="J153"/>
  <c r="J154"/>
  <c r="J155"/>
  <c r="J157"/>
  <c r="J158"/>
  <c r="J159"/>
  <c r="J160"/>
  <c r="J161"/>
  <c r="J162"/>
  <c r="J164"/>
  <c r="J165"/>
  <c r="J166"/>
  <c r="J167"/>
  <c r="J168"/>
  <c r="J169"/>
  <c r="J170"/>
  <c r="J171"/>
  <c r="J172"/>
  <c r="J173"/>
  <c r="J174"/>
  <c r="J175"/>
  <c r="J176"/>
  <c r="J177"/>
  <c r="J178"/>
  <c r="J181"/>
  <c r="J182"/>
  <c r="J183"/>
  <c r="J185"/>
  <c r="J186"/>
  <c r="J187"/>
  <c r="J188"/>
  <c r="J189"/>
  <c r="J190"/>
  <c r="J192"/>
  <c r="J193"/>
  <c r="J194"/>
  <c r="J195"/>
  <c r="J196"/>
  <c r="J197"/>
  <c r="J198"/>
  <c r="J200"/>
  <c r="J201"/>
  <c r="J202"/>
  <c r="J203"/>
  <c r="J204"/>
  <c r="J206"/>
  <c r="J207"/>
  <c r="J208"/>
  <c r="J210"/>
  <c r="J211"/>
  <c r="J212"/>
  <c r="J214"/>
  <c r="J215"/>
  <c r="J216"/>
  <c r="J217"/>
  <c r="J218"/>
  <c r="J219"/>
  <c r="J220"/>
  <c r="J221"/>
  <c r="J222"/>
  <c r="J223"/>
  <c r="J224"/>
  <c r="J225"/>
  <c r="J226"/>
  <c r="J227"/>
  <c r="J228"/>
  <c r="J231"/>
  <c r="J232"/>
  <c r="J233"/>
  <c r="J234"/>
  <c r="J235"/>
  <c r="J236"/>
  <c r="J237"/>
  <c r="J238"/>
  <c r="J240"/>
  <c r="J241"/>
  <c r="J242"/>
  <c r="J243"/>
  <c r="J244"/>
  <c r="J245"/>
  <c r="J246"/>
  <c r="J247"/>
  <c r="J248"/>
  <c r="J249"/>
  <c r="J250"/>
  <c r="J253"/>
  <c r="J254"/>
  <c r="J255"/>
  <c r="J256"/>
  <c r="J257"/>
  <c r="J258"/>
  <c r="J259"/>
  <c r="J260"/>
  <c r="J261"/>
  <c r="J262"/>
  <c r="J263"/>
  <c r="J264"/>
  <c r="J265"/>
  <c r="J266"/>
  <c r="J267"/>
  <c r="J268"/>
  <c r="J269"/>
  <c r="J270"/>
  <c r="J271"/>
  <c r="J272"/>
  <c r="J273"/>
  <c r="J274"/>
  <c r="J276"/>
  <c r="J277"/>
  <c r="J278"/>
  <c r="J279"/>
  <c r="J280"/>
  <c r="J281"/>
  <c r="J282"/>
  <c r="J283"/>
  <c r="J284"/>
  <c r="J285"/>
  <c r="J286"/>
  <c r="J288"/>
  <c r="J289"/>
  <c r="J290"/>
  <c r="J292"/>
  <c r="J293"/>
  <c r="J294"/>
  <c r="J296"/>
  <c r="J297"/>
  <c r="J298"/>
  <c r="J299"/>
  <c r="J300"/>
  <c r="J301"/>
  <c r="J302"/>
  <c r="J304"/>
  <c r="J305"/>
  <c r="J309"/>
  <c r="J310"/>
  <c r="J311"/>
  <c r="J312"/>
  <c r="J314"/>
  <c r="J315"/>
  <c r="J316"/>
  <c r="J317"/>
  <c r="J318"/>
  <c r="J319"/>
  <c r="J320"/>
  <c r="J322"/>
  <c r="J323"/>
  <c r="J324"/>
  <c r="J325"/>
  <c r="J326"/>
  <c r="J327"/>
  <c r="J328"/>
  <c r="J329"/>
  <c r="J330"/>
  <c r="J332"/>
  <c r="J333"/>
  <c r="J334"/>
  <c r="J335"/>
  <c r="J336"/>
  <c r="J337"/>
  <c r="J338"/>
  <c r="J339"/>
  <c r="J340"/>
  <c r="J342"/>
  <c r="J343"/>
  <c r="J344"/>
  <c r="J345"/>
  <c r="J346"/>
  <c r="J347"/>
  <c r="J349"/>
  <c r="J350"/>
  <c r="J351"/>
  <c r="J352"/>
  <c r="J353"/>
  <c r="J354"/>
  <c r="J355"/>
  <c r="J356"/>
  <c r="J357"/>
  <c r="J358"/>
  <c r="J359"/>
  <c r="J360"/>
  <c r="J361"/>
  <c r="J362"/>
  <c r="J363"/>
  <c r="J364"/>
  <c r="J365"/>
  <c r="J367"/>
  <c r="J368"/>
  <c r="J369"/>
  <c r="J370"/>
  <c r="J371"/>
  <c r="J374"/>
  <c r="J375"/>
  <c r="J376"/>
  <c r="J378"/>
  <c r="J380"/>
  <c r="J381"/>
  <c r="J382"/>
  <c r="J383"/>
  <c r="J384"/>
  <c r="J387"/>
  <c r="J388"/>
  <c r="J390"/>
  <c r="J391"/>
  <c r="J392"/>
  <c r="J393"/>
  <c r="J394"/>
  <c r="J395"/>
  <c r="J396"/>
  <c r="J397"/>
  <c r="J399"/>
  <c r="J400"/>
  <c r="J401"/>
  <c r="J402"/>
  <c r="J405"/>
  <c r="J407"/>
  <c r="J408"/>
  <c r="J410"/>
  <c r="J411"/>
  <c r="J412"/>
  <c r="J413"/>
  <c r="J414"/>
  <c r="J415"/>
  <c r="J417"/>
  <c r="J419"/>
  <c r="J422"/>
  <c r="J423"/>
  <c r="J425"/>
  <c r="J426"/>
  <c r="J427"/>
  <c r="J428"/>
  <c r="J429"/>
  <c r="J430"/>
  <c r="J431"/>
  <c r="J432"/>
  <c r="J433"/>
  <c r="J434"/>
  <c r="J435"/>
  <c r="J436"/>
  <c r="J437"/>
  <c r="J438"/>
  <c r="J439"/>
  <c r="J440"/>
  <c r="J441"/>
  <c r="J442"/>
  <c r="J443"/>
  <c r="J444"/>
  <c r="J445"/>
  <c r="J446"/>
  <c r="J447"/>
  <c r="J448"/>
  <c r="J450"/>
  <c r="J453"/>
  <c r="J454"/>
  <c r="J455"/>
  <c r="J457"/>
  <c r="J458"/>
  <c r="J459"/>
  <c r="J460"/>
  <c r="J461"/>
  <c r="J462"/>
  <c r="J463"/>
  <c r="J464"/>
  <c r="J465"/>
  <c r="J466"/>
  <c r="J469"/>
  <c r="J470"/>
  <c r="J471"/>
  <c r="J473"/>
  <c r="J474"/>
  <c r="J475"/>
  <c r="J477"/>
  <c r="J478"/>
  <c r="J479"/>
  <c r="J480"/>
  <c r="J481"/>
  <c r="J483"/>
  <c r="J486"/>
  <c r="J487"/>
  <c r="J488"/>
  <c r="J490"/>
  <c r="J491"/>
  <c r="J492"/>
  <c r="J493"/>
  <c r="J494"/>
  <c r="J495"/>
  <c r="J496"/>
  <c r="J497"/>
  <c r="J498"/>
  <c r="J499"/>
  <c r="J500"/>
  <c r="J501"/>
  <c r="J502"/>
  <c r="J503"/>
  <c r="J504"/>
  <c r="J505"/>
  <c r="J506"/>
  <c r="J507"/>
  <c r="J508"/>
  <c r="J509"/>
  <c r="J510"/>
  <c r="J511"/>
  <c r="J512"/>
  <c r="J513"/>
  <c r="J514"/>
  <c r="J515"/>
  <c r="J516"/>
  <c r="J517"/>
  <c r="J518"/>
  <c r="J519"/>
  <c r="J520"/>
  <c r="J521"/>
  <c r="J522"/>
  <c r="J523"/>
  <c r="J524"/>
  <c r="J525"/>
  <c r="J526"/>
  <c r="J527"/>
  <c r="J528"/>
  <c r="J529"/>
  <c r="J530"/>
  <c r="J531"/>
  <c r="J533"/>
  <c r="J534"/>
  <c r="J535"/>
  <c r="J536"/>
  <c r="J537"/>
  <c r="J538"/>
  <c r="J539"/>
  <c r="J540"/>
  <c r="J541"/>
  <c r="J542"/>
  <c r="J543"/>
  <c r="J544"/>
  <c r="J545"/>
  <c r="J546"/>
  <c r="J547"/>
  <c r="J549"/>
  <c r="J550"/>
  <c r="J551"/>
  <c r="J552"/>
  <c r="J553"/>
  <c r="J554"/>
  <c r="J555"/>
  <c r="J557"/>
  <c r="J558"/>
  <c r="J559"/>
  <c r="J560"/>
  <c r="J561"/>
  <c r="J562"/>
  <c r="J563"/>
  <c r="J564"/>
  <c r="J565"/>
  <c r="J566"/>
  <c r="J567"/>
  <c r="J568"/>
  <c r="J569"/>
  <c r="J570"/>
  <c r="J571"/>
  <c r="J572"/>
  <c r="J573"/>
  <c r="J574"/>
  <c r="J575"/>
  <c r="J576"/>
  <c r="J577"/>
  <c r="J578"/>
  <c r="J579"/>
  <c r="J580"/>
  <c r="J581"/>
  <c r="J582"/>
  <c r="J583"/>
  <c r="J584"/>
  <c r="J585"/>
  <c r="J588"/>
  <c r="J589"/>
  <c r="J590"/>
  <c r="J592"/>
  <c r="J593"/>
  <c r="J594"/>
  <c r="J595"/>
  <c r="J596"/>
  <c r="J597"/>
  <c r="J598"/>
  <c r="J599"/>
  <c r="J600"/>
  <c r="J601"/>
  <c r="J602"/>
  <c r="J603"/>
  <c r="J604"/>
  <c r="J605"/>
  <c r="J606"/>
  <c r="J607"/>
  <c r="J608"/>
  <c r="J609"/>
  <c r="J610"/>
  <c r="J611"/>
  <c r="J612"/>
  <c r="J613"/>
  <c r="J614"/>
  <c r="J615"/>
  <c r="J616"/>
  <c r="J617"/>
  <c r="J618"/>
  <c r="J619"/>
  <c r="J621"/>
  <c r="J622"/>
  <c r="J623"/>
  <c r="J624"/>
  <c r="J625"/>
  <c r="J626"/>
  <c r="J627"/>
  <c r="J629"/>
  <c r="J630"/>
  <c r="J632"/>
  <c r="J633"/>
  <c r="J634"/>
  <c r="J635"/>
  <c r="J636"/>
  <c r="J637"/>
  <c r="J638"/>
  <c r="J639"/>
  <c r="J640"/>
  <c r="J641"/>
  <c r="J642"/>
  <c r="J643"/>
  <c r="J644"/>
  <c r="J645"/>
  <c r="F27" i="17"/>
  <c r="G27" s="1"/>
  <c r="E10"/>
  <c r="E18"/>
  <c r="G40"/>
  <c r="G41"/>
  <c r="G39"/>
  <c r="G20"/>
  <c r="G21"/>
  <c r="G22" s="1"/>
  <c r="F20"/>
  <c r="F21" s="1"/>
  <c r="F22" s="1"/>
  <c r="F23" s="1"/>
  <c r="H27"/>
  <c r="F28"/>
  <c r="G28"/>
  <c r="F5"/>
  <c r="H420" i="18"/>
  <c r="F420"/>
  <c r="H417"/>
  <c r="F417"/>
  <c r="H483"/>
  <c r="F483"/>
  <c r="H167"/>
  <c r="F167"/>
  <c r="H168"/>
  <c r="F168"/>
  <c r="H164"/>
  <c r="F164"/>
  <c r="H259"/>
  <c r="F259"/>
  <c r="H254"/>
  <c r="F254"/>
  <c r="H256"/>
  <c r="F256"/>
  <c r="H264"/>
  <c r="F264"/>
  <c r="H267"/>
  <c r="F267"/>
  <c r="H266"/>
  <c r="F266"/>
  <c r="H271"/>
  <c r="F271"/>
  <c r="H274"/>
  <c r="F274"/>
  <c r="H310"/>
  <c r="F310"/>
  <c r="H320"/>
  <c r="F320"/>
  <c r="H315"/>
  <c r="F315"/>
  <c r="H316"/>
  <c r="F316"/>
  <c r="H314"/>
  <c r="F314"/>
  <c r="H351"/>
  <c r="F351"/>
  <c r="H492"/>
  <c r="F492"/>
  <c r="H516"/>
  <c r="F516"/>
  <c r="H533"/>
  <c r="F533"/>
  <c r="H544"/>
  <c r="F544"/>
  <c r="H629"/>
  <c r="F629"/>
  <c r="H632"/>
  <c r="F632"/>
  <c r="H636"/>
  <c r="F636"/>
  <c r="H634"/>
  <c r="F634"/>
  <c r="H635"/>
  <c r="F635"/>
  <c r="H546"/>
  <c r="F546"/>
  <c r="H553"/>
  <c r="F553"/>
  <c r="H550"/>
  <c r="F550"/>
  <c r="H554"/>
  <c r="F554"/>
  <c r="H551"/>
  <c r="F551"/>
  <c r="H555"/>
  <c r="F555"/>
  <c r="H552"/>
  <c r="F552"/>
  <c r="H549"/>
  <c r="F549"/>
  <c r="H569"/>
  <c r="F569"/>
  <c r="H558"/>
  <c r="F558"/>
  <c r="H575"/>
  <c r="F575"/>
  <c r="H565"/>
  <c r="F565"/>
  <c r="H562"/>
  <c r="F562"/>
  <c r="H560"/>
  <c r="F560"/>
  <c r="H578"/>
  <c r="F578"/>
  <c r="H582"/>
  <c r="F582"/>
  <c r="H579"/>
  <c r="F579"/>
  <c r="H583"/>
  <c r="F583"/>
  <c r="H580"/>
  <c r="F580"/>
  <c r="H584"/>
  <c r="F584"/>
  <c r="H577"/>
  <c r="F577"/>
  <c r="H581"/>
  <c r="F581"/>
  <c r="H585"/>
  <c r="F585"/>
  <c r="H576"/>
  <c r="F576"/>
  <c r="H589"/>
  <c r="F589"/>
  <c r="H612"/>
  <c r="F612"/>
  <c r="H616"/>
  <c r="F616"/>
  <c r="H627"/>
  <c r="F627"/>
  <c r="H630"/>
  <c r="F630"/>
  <c r="H633"/>
  <c r="F633"/>
  <c r="H637"/>
  <c r="F637"/>
  <c r="H177"/>
  <c r="F177"/>
  <c r="H176"/>
  <c r="F176"/>
  <c r="H248"/>
  <c r="F248"/>
  <c r="H244"/>
  <c r="F244"/>
  <c r="H294"/>
  <c r="F294"/>
  <c r="H293"/>
  <c r="F293"/>
  <c r="H292"/>
  <c r="F292"/>
  <c r="H338"/>
  <c r="F338"/>
  <c r="H332"/>
  <c r="F332"/>
  <c r="H356"/>
  <c r="F356"/>
  <c r="H363"/>
  <c r="F363"/>
  <c r="H362"/>
  <c r="F362"/>
  <c r="H355"/>
  <c r="F355"/>
  <c r="H358"/>
  <c r="F358"/>
  <c r="H361"/>
  <c r="F361"/>
  <c r="J19"/>
  <c r="J646"/>
  <c r="H28" i="17"/>
  <c r="H646" i="18" l="1"/>
  <c r="G23" i="17"/>
  <c r="F31" s="1"/>
  <c r="F30"/>
  <c r="F29"/>
  <c r="J14" i="18"/>
  <c r="J18" s="1"/>
  <c r="H29" i="17" l="1"/>
  <c r="G29"/>
  <c r="G30"/>
  <c r="H30"/>
  <c r="G31"/>
  <c r="H31"/>
</calcChain>
</file>

<file path=xl/sharedStrings.xml><?xml version="1.0" encoding="utf-8"?>
<sst xmlns="http://schemas.openxmlformats.org/spreadsheetml/2006/main" count="1224" uniqueCount="711">
  <si>
    <t>CHIONODOXA ХИОНОДОКСА</t>
  </si>
  <si>
    <t>HYACINTHOIDES HISPANICA ХИОНОДОКСА ИСПАНИКА</t>
  </si>
  <si>
    <t>IRIS ИРИС</t>
  </si>
  <si>
    <t>SPECIES ОБЫЧНЫЙ</t>
  </si>
  <si>
    <t>HOLLANDICA ИРИС ГОЛЛАНДИКА</t>
  </si>
  <si>
    <t>LILIUM ЛИЛИИ</t>
  </si>
  <si>
    <t>MUSCARI МУСКАРИ</t>
  </si>
  <si>
    <t>RANUNCULUS РАНУНКУЛЮСЫ ЛЮТИКИ</t>
  </si>
  <si>
    <t xml:space="preserve">DIVERSE BLOEMBOLLEN / VARIOUS BULBS / VERSCHIEDENE ZWIEBELN / BULBES DIVERS РАЗНЫЕ </t>
  </si>
  <si>
    <t>KAMERCULTUUR / INDOOR / ZIMMERKULTUR / POUR L'INTÉRIEURE ИЗБРАННОЕ</t>
  </si>
  <si>
    <t>NARCISSUS НАРЦИССЫ</t>
  </si>
  <si>
    <t>AMARYLLIS АМАРИЛЛИСЫ</t>
  </si>
  <si>
    <t>BIO FLOWERBULBS (ORGANIC) ОРГАНИЧЕСКИЕ</t>
  </si>
  <si>
    <t>TULIPA ТЮЛЬПАНЫ</t>
  </si>
  <si>
    <t>CROCUS КРОРУСЫ</t>
  </si>
  <si>
    <t>DIVERSE BLOEMBOLLEN / VARIOUS BULBS / BESONDERE ZWIEBELN / BULBES DIVERS РАЗНОЕ</t>
  </si>
  <si>
    <t>DISPLAY ВИТРИНА</t>
  </si>
  <si>
    <t>EXCLUSIEVE TULPEN / EXCLUSIVE TULIPS ЭКСКЛЮЗИВ</t>
  </si>
  <si>
    <t>DISPLAY Витрина</t>
  </si>
  <si>
    <t>LOW BUDGET МАЛЕНЬКИЙ БУКЕТ</t>
  </si>
  <si>
    <r>
      <t xml:space="preserve">LOW BUDGET - </t>
    </r>
    <r>
      <rPr>
        <b/>
        <i/>
        <sz val="10"/>
        <color indexed="8"/>
        <rFont val="Arial"/>
        <family val="2"/>
      </rPr>
      <t>CONTINUED МАЛЕНЬКИЙ БУКЕТ В СТИЛЕ КАНТРИ</t>
    </r>
  </si>
  <si>
    <t>CROCUS КРОКУСЫ</t>
  </si>
  <si>
    <t>XXL PROMO PACKS / XXL PROMO VERPACKUNGEN / EMBALLAGE PROMO XXL ПРОМО УПАКОВКА</t>
  </si>
  <si>
    <t>HYACINTEN / HYACINTHS / HYAZINTHEN / JACINTHES ГИАЦИНТЫ</t>
  </si>
  <si>
    <t>NARCISSEN / NARCISSUS / NARZISSEN / NARCISSES НАРЦИССЫ</t>
  </si>
  <si>
    <t>CROCUSSEN / CROCUSES / KROKUSSE / CROCUS КРОКУСЫ</t>
  </si>
  <si>
    <t>DIVERSE BLOEMBOLLEN / VARIOUS BULBS / VERSCHIEDENE ZWIEBELN / BULBES DIVERS ЛУКИ</t>
  </si>
  <si>
    <t>I</t>
  </si>
  <si>
    <t>12/14</t>
  </si>
  <si>
    <t>8/9</t>
  </si>
  <si>
    <t>10/12</t>
  </si>
  <si>
    <t>14/16</t>
  </si>
  <si>
    <t>16/18</t>
  </si>
  <si>
    <t>20/22</t>
  </si>
  <si>
    <t>5/6</t>
  </si>
  <si>
    <t>4/5</t>
  </si>
  <si>
    <t>6/7</t>
  </si>
  <si>
    <t>6/+</t>
  </si>
  <si>
    <t>8/+</t>
  </si>
  <si>
    <t>10/+</t>
  </si>
  <si>
    <t>13/15</t>
  </si>
  <si>
    <t>5/+</t>
  </si>
  <si>
    <t>8/10</t>
  </si>
  <si>
    <t>7/8</t>
  </si>
  <si>
    <t>12/+</t>
  </si>
  <si>
    <t>5/7</t>
  </si>
  <si>
    <t>28/30</t>
  </si>
  <si>
    <t>14/+</t>
  </si>
  <si>
    <t>18/20</t>
  </si>
  <si>
    <t>20/+</t>
  </si>
  <si>
    <t>2 CYCLAMEN HEDERIFOLIUM</t>
  </si>
  <si>
    <t>10 RANUNCULUS MIX</t>
  </si>
  <si>
    <t>Size</t>
  </si>
  <si>
    <t>5 MIX</t>
  </si>
  <si>
    <t>SHOW BOXES</t>
  </si>
  <si>
    <t>EURO</t>
  </si>
  <si>
    <t>BLOCK</t>
  </si>
  <si>
    <t>Number of boxes per layer</t>
  </si>
  <si>
    <t>Type of pallet</t>
  </si>
  <si>
    <t>Type of showbox</t>
  </si>
  <si>
    <t>HOUTEN KISTEN / WOODEN CRATES</t>
  </si>
  <si>
    <t># crates per layer</t>
  </si>
  <si>
    <t>Heigth of pallet</t>
  </si>
  <si>
    <t># Layers</t>
  </si>
  <si>
    <t># Boxes</t>
  </si>
  <si>
    <t>DROPDOWN</t>
  </si>
  <si>
    <t>Height</t>
  </si>
  <si>
    <t># 40L Boxes</t>
  </si>
  <si>
    <t>Pallet</t>
  </si>
  <si>
    <t>No. boxes per layer EURO</t>
  </si>
  <si>
    <t>No. boxes per layer BLOCK</t>
  </si>
  <si>
    <t>No. Boxes per pallet</t>
  </si>
  <si>
    <t>Heigth</t>
  </si>
  <si>
    <t>HYACINTHUS</t>
  </si>
  <si>
    <t>15/16</t>
  </si>
  <si>
    <t>10 SUNNY PRINCE</t>
  </si>
  <si>
    <t>11/12</t>
  </si>
  <si>
    <t>10 CARNAVAL DE RIO</t>
  </si>
  <si>
    <t>10 DYNASTY</t>
  </si>
  <si>
    <t>10 ESCAPE</t>
  </si>
  <si>
    <t>10 FLAMING FLAG</t>
  </si>
  <si>
    <t>10 GAVOTA</t>
  </si>
  <si>
    <t>10 LEEN VAN DER MARK</t>
  </si>
  <si>
    <t>10 PASSIONALE</t>
  </si>
  <si>
    <t>10 SYNAEDA AMOR</t>
  </si>
  <si>
    <t>10 FLAMING BEAUTY MIX</t>
  </si>
  <si>
    <t>10 TRIUMPH MIX</t>
  </si>
  <si>
    <t>10 APELDOORN'S ELITE</t>
  </si>
  <si>
    <t>10 GOLDEN APELDOORN</t>
  </si>
  <si>
    <t>10 PINK IMPRESSION</t>
  </si>
  <si>
    <t>10 RED IMPRESSION</t>
  </si>
  <si>
    <t>10 MENTON</t>
  </si>
  <si>
    <t>10 QUEEN OF NIGHT</t>
  </si>
  <si>
    <t>10 PURISSIMA</t>
  </si>
  <si>
    <t>10 TORONTO</t>
  </si>
  <si>
    <t>10 BAKERI LILAC WONDER</t>
  </si>
  <si>
    <t>10 CLUSIANA CYNTHIA</t>
  </si>
  <si>
    <t>10 LINIFOLIA</t>
  </si>
  <si>
    <t>10 LITTLE BEAUTY</t>
  </si>
  <si>
    <t>10 LITTLE PRINCESS</t>
  </si>
  <si>
    <t>10 PRAESTANS SHOGUN</t>
  </si>
  <si>
    <t>10 PRAESTANS VAN TUBERGEN'S VARIETY</t>
  </si>
  <si>
    <t>10 PULCHELLA PERSIAN PEARL</t>
  </si>
  <si>
    <t>10 TURKESTANICA</t>
  </si>
  <si>
    <t>10 SPECIES MIX</t>
  </si>
  <si>
    <t>9/+</t>
  </si>
  <si>
    <t>9/10</t>
  </si>
  <si>
    <t>7/+</t>
  </si>
  <si>
    <t>15 FLOWER RECORD</t>
  </si>
  <si>
    <t>15 GOLDEN YELLOW</t>
  </si>
  <si>
    <t>15 GRAND MAÎTRE</t>
  </si>
  <si>
    <t>15 JEANNE D'ARC</t>
  </si>
  <si>
    <t>15 PICKWICK</t>
  </si>
  <si>
    <t>15 VANGUARD</t>
  </si>
  <si>
    <t>15 ANGUSTIFOLIUS</t>
  </si>
  <si>
    <t>20 ARD SCHENK</t>
  </si>
  <si>
    <t>20 BLUE PEARL</t>
  </si>
  <si>
    <t>20 CREAM BEAUTY</t>
  </si>
  <si>
    <t>20 FUSCOTINCTUS</t>
  </si>
  <si>
    <t>20 PRINS CLAUS</t>
  </si>
  <si>
    <t>20 RUBY GIANT</t>
  </si>
  <si>
    <t>20 SPECIES MIX</t>
  </si>
  <si>
    <t>15 ALLIUM CAERULEUM</t>
  </si>
  <si>
    <t>10 ALLIUM HAIR</t>
  </si>
  <si>
    <t>25 ALLIUM MOLY</t>
  </si>
  <si>
    <t>25 ALLIUM NEAPOLITANUM</t>
  </si>
  <si>
    <t>25 ALLIUM OREOPHILUM</t>
  </si>
  <si>
    <t>25 ALLIUM SPHAEROCEPHALON</t>
  </si>
  <si>
    <t>10 ALLIUM WHITE CLOUD</t>
  </si>
  <si>
    <t>4/+</t>
  </si>
  <si>
    <t>15 ANEMONE BLANDA BLUE SHADES</t>
  </si>
  <si>
    <t>10 ANEMONE BLANDA WHITE SPLENDOUR</t>
  </si>
  <si>
    <t>15 ANEMONE BLANDA MIX</t>
  </si>
  <si>
    <t>25 CHIONODOXA LUCILIAE (GIGANTEA)</t>
  </si>
  <si>
    <t>20 CHIONODOXA LUCILIAE ALBA</t>
  </si>
  <si>
    <t>15 CHIONODOXA PINK GIANT</t>
  </si>
  <si>
    <t>10 FRITILLARIA MELEAGRIS ALBA</t>
  </si>
  <si>
    <t>15 FRITILLARIA UVA-VULPIS</t>
  </si>
  <si>
    <t>20/24</t>
  </si>
  <si>
    <t>15 IRIS HARMONY</t>
  </si>
  <si>
    <t>10 IRIS KATHARINE HODGKIN</t>
  </si>
  <si>
    <t>15 IRIS DWARF MIX</t>
  </si>
  <si>
    <t>10 IRIS SILVERY BEAUTY</t>
  </si>
  <si>
    <t>10 MUSCARI AZUREUM</t>
  </si>
  <si>
    <t>15 MUSCARI BOTRYOIDES ALBUM</t>
  </si>
  <si>
    <t>15 MUSCARI FANTASY CREATION</t>
  </si>
  <si>
    <t>15 MUSCARI LATIFOLIUM</t>
  </si>
  <si>
    <t>10 RANUNCULUS GEEL / YELLOW</t>
  </si>
  <si>
    <t>10 RANUNCULUS ORANJE / ORANGE</t>
  </si>
  <si>
    <t>10 RANUNCULUS ROZE / PINK</t>
  </si>
  <si>
    <t>10 RANUNCULUS WIT / WHITE</t>
  </si>
  <si>
    <t>2 CAMASSIA LEICHTLINII CAERULEA</t>
  </si>
  <si>
    <t>15 ERANTHIS CILICICA</t>
  </si>
  <si>
    <t>10 GALANTHUS ELWESII</t>
  </si>
  <si>
    <t>10 HYACINTHOIDES HISPANICA MIX</t>
  </si>
  <si>
    <t>20 IPHEION UNIFLORUM WISLEY BLUE</t>
  </si>
  <si>
    <t>10 LEUCOJUM AESTIVUM</t>
  </si>
  <si>
    <t>3 LEUCOJUM GRAVETYE GIANT</t>
  </si>
  <si>
    <t>15 ORNITHOGALUM NUTANS</t>
  </si>
  <si>
    <t>25 PUSCHKINIA LIBANOTICA</t>
  </si>
  <si>
    <t>20 SCILLA SIBERICA</t>
  </si>
  <si>
    <t>15 SCILLA SIBERICA ALBA</t>
  </si>
  <si>
    <t>18/19</t>
  </si>
  <si>
    <t>10 CROCUS SATIVUS</t>
  </si>
  <si>
    <t>10 CROCUS SPECIOSUS</t>
  </si>
  <si>
    <t>13/+</t>
  </si>
  <si>
    <t>3 HYACINTHUS WHITE PEARL</t>
  </si>
  <si>
    <t>14/15</t>
  </si>
  <si>
    <t>7 TULIPA BAKERI LILAC WONDER</t>
  </si>
  <si>
    <t>7 TULIPA PRAESTANS ZWANENBURG</t>
  </si>
  <si>
    <t>5 NARCISSUS PAPILLON BLANC</t>
  </si>
  <si>
    <t>5 NARCISSUS TÊTE-Á-TÊTE</t>
  </si>
  <si>
    <t>5 NARCISSUS TRIANDRUS THALIA</t>
  </si>
  <si>
    <t>10 CROCUS GRAND MAÎTRE</t>
  </si>
  <si>
    <t>10 CROCUS JEANNE D'ARC</t>
  </si>
  <si>
    <t>15 CROCUS TOMMASINIANUS RUBY GIANT</t>
  </si>
  <si>
    <t>10 MUSCARI ARMENIACUM</t>
  </si>
  <si>
    <t>10 SCILLA SIBERICA</t>
  </si>
  <si>
    <t>2 WHITE</t>
  </si>
  <si>
    <t>2 BLUE</t>
  </si>
  <si>
    <t>2 RED</t>
  </si>
  <si>
    <t>5 DOUBLE BLUE</t>
  </si>
  <si>
    <t>5 TRIUMPH YELLOW</t>
  </si>
  <si>
    <t>5 TRIUMPH PINK</t>
  </si>
  <si>
    <t>5 TRIUMPH PURPLE</t>
  </si>
  <si>
    <t>5 TRIUMPH RED</t>
  </si>
  <si>
    <t>10/11</t>
  </si>
  <si>
    <t>3 TRUMPET YELLOW</t>
  </si>
  <si>
    <t>3 LARGE CUP WHITE</t>
  </si>
  <si>
    <t>8 BLUE</t>
  </si>
  <si>
    <t>8 WHITE</t>
  </si>
  <si>
    <t>8 YELLOW</t>
  </si>
  <si>
    <t>1 ALLIUM PURPLE SENSATION</t>
  </si>
  <si>
    <t>8 RANUNCULUS MIX</t>
  </si>
  <si>
    <t>8 SCILLA SIBERICA</t>
  </si>
  <si>
    <t>5 BASTIA</t>
  </si>
  <si>
    <t>5 DANCELINE</t>
  </si>
  <si>
    <t>5 DREAM TOUCH</t>
  </si>
  <si>
    <t>3 ICE CREAM</t>
  </si>
  <si>
    <t>5 LABRADOR</t>
  </si>
  <si>
    <t>5 QUEENSLAND</t>
  </si>
  <si>
    <t>5 SENSUAL TOUCH</t>
  </si>
  <si>
    <t>5 SNOW CRYSTAL</t>
  </si>
  <si>
    <t xml:space="preserve">11/12 </t>
  </si>
  <si>
    <t>15 ALLIUM CHRISTOPHII</t>
  </si>
  <si>
    <t>15 ALLIUM PURPLE SENSATION</t>
  </si>
  <si>
    <t>30 ALLIUM (NECTAROSCORDUM) SICULUM</t>
  </si>
  <si>
    <t>100 ALLIUM SPHAEROCEPHALON</t>
  </si>
  <si>
    <t>50 FRITILLARIA MELEAGRIS MIX</t>
  </si>
  <si>
    <t>3 FRITILLARIA IMPERIALIS MIX</t>
  </si>
  <si>
    <t>50 MUSCARI ARMENIACUM</t>
  </si>
  <si>
    <t>50 MUSCARI MAGIC MIX</t>
  </si>
  <si>
    <t>25 IRIS MIX</t>
  </si>
  <si>
    <t>5 TRIUMPH RED-WHITE</t>
  </si>
  <si>
    <t>15 ALLIUM PAARS-WIT / PURPLE-WHITE MIX</t>
  </si>
  <si>
    <t>5 BLUE JACKET</t>
  </si>
  <si>
    <t>5 CARNEGIE</t>
  </si>
  <si>
    <t>5 GIPSY QUEEN</t>
  </si>
  <si>
    <t>5 JAN BOS</t>
  </si>
  <si>
    <t>5 PINK SURPRISE</t>
  </si>
  <si>
    <t>5 WOODSTOCK</t>
  </si>
  <si>
    <t>2 ROYAL NAVY</t>
  </si>
  <si>
    <t>2 SNOW CRYSTAL</t>
  </si>
  <si>
    <t>7 COULEUR CARDINAL</t>
  </si>
  <si>
    <t>10 FLAIR</t>
  </si>
  <si>
    <t>7 PRINSES IRENE</t>
  </si>
  <si>
    <t>7 CROSSFIRE</t>
  </si>
  <si>
    <t>7 FOXTROT</t>
  </si>
  <si>
    <t>7 MONDIAL</t>
  </si>
  <si>
    <t>7 MONTE CARLO</t>
  </si>
  <si>
    <t>7 MONTE ORANGE</t>
  </si>
  <si>
    <t>10 PIM FORTUYN</t>
  </si>
  <si>
    <t>10 CLEARWATER</t>
  </si>
  <si>
    <t>10 KINGSBLOOD</t>
  </si>
  <si>
    <t>7 RHAPSODY OF SMILES</t>
  </si>
  <si>
    <t>7 SORBET</t>
  </si>
  <si>
    <t>7 BALLERINA</t>
  </si>
  <si>
    <t>7 HOLLAND CHIC</t>
  </si>
  <si>
    <t>7 PURPLE DREAM</t>
  </si>
  <si>
    <t>7 WHITE TRIUMPHATOR</t>
  </si>
  <si>
    <t>7 CURLY SUE</t>
  </si>
  <si>
    <t>7 DAVENPORT</t>
  </si>
  <si>
    <t>7 HONEYMOON</t>
  </si>
  <si>
    <t>7 LAMBADA</t>
  </si>
  <si>
    <t xml:space="preserve">7 PACIFIC PEARL </t>
  </si>
  <si>
    <t>7 CHINA TOWN</t>
  </si>
  <si>
    <t>7 ESPERANTO</t>
  </si>
  <si>
    <t>7 GROENLAND</t>
  </si>
  <si>
    <t>7 SPRING GREEN</t>
  </si>
  <si>
    <t>7 APRICOT PARROT</t>
  </si>
  <si>
    <t>7 BLACK PARROT</t>
  </si>
  <si>
    <t>7 BLUE PARROT</t>
  </si>
  <si>
    <t>7 ESTELLA RIJNVELD</t>
  </si>
  <si>
    <t>7 ANGÉLIQUE</t>
  </si>
  <si>
    <t>7 BLUE DIAMOND</t>
  </si>
  <si>
    <t>7 CARNAVAL DE NICE</t>
  </si>
  <si>
    <t>5 DRUMLINE</t>
  </si>
  <si>
    <t>7 FLAMING EVITA</t>
  </si>
  <si>
    <t>7 MOUNT TACOMA</t>
  </si>
  <si>
    <t>7 SHOWWINNER</t>
  </si>
  <si>
    <t>7 STRESA</t>
  </si>
  <si>
    <t>7 EXOTIC EMPEROR</t>
  </si>
  <si>
    <t>10 ORANGE EMPEROR</t>
  </si>
  <si>
    <t>10 RED RIDING HOOD</t>
  </si>
  <si>
    <t>7 CANDY CLUB</t>
  </si>
  <si>
    <t>7 NIGHT CLUB</t>
  </si>
  <si>
    <t>7 CLUSIANA</t>
  </si>
  <si>
    <t>7 POLYCHROMA</t>
  </si>
  <si>
    <t>7 SYLVESTRIS</t>
  </si>
  <si>
    <t>5 DUTCH MASTER</t>
  </si>
  <si>
    <t>5 MOUNT HOOD</t>
  </si>
  <si>
    <t>5 AVALON</t>
  </si>
  <si>
    <t>5 CARLTON</t>
  </si>
  <si>
    <t>5 ICE FOLLIES</t>
  </si>
  <si>
    <t>5 PINK CHARM</t>
  </si>
  <si>
    <t>5 RED DEVON</t>
  </si>
  <si>
    <t>5 DELNASHAUGH</t>
  </si>
  <si>
    <t>5 FLOWER DRIFT</t>
  </si>
  <si>
    <t>5 GOLDEN DUCAT</t>
  </si>
  <si>
    <t>5 ICE KING</t>
  </si>
  <si>
    <t>5 TAHITI</t>
  </si>
  <si>
    <t>5 WESTWARD</t>
  </si>
  <si>
    <t>5 CHANTERELLE</t>
  </si>
  <si>
    <t>5 ORANGERY</t>
  </si>
  <si>
    <t>5 SUNNY GIRLFRIEND</t>
  </si>
  <si>
    <t>5 BUTTERFLY MIX</t>
  </si>
  <si>
    <t>5 ALTRUIST</t>
  </si>
  <si>
    <t>5 BARRETT BROWNING</t>
  </si>
  <si>
    <t>5 RECURVUS</t>
  </si>
  <si>
    <t>5 GERANIUM</t>
  </si>
  <si>
    <t>5 SIR WINSTON CHURCHILL</t>
  </si>
  <si>
    <t>5 YELLOW CHEERFULNESS</t>
  </si>
  <si>
    <t>5 BABY BOOMER</t>
  </si>
  <si>
    <t>5 FEBRUARY GOLD</t>
  </si>
  <si>
    <t>5 GOLDEN DAWN</t>
  </si>
  <si>
    <t>5 GOLDEN ECHO</t>
  </si>
  <si>
    <t>5 JETFIRE</t>
  </si>
  <si>
    <t>5 RIP VAN WINKLE</t>
  </si>
  <si>
    <t>5 SAILBOAT</t>
  </si>
  <si>
    <t>5 TRIANDRUS THALIA</t>
  </si>
  <si>
    <t>5 WHITE MARVEL</t>
  </si>
  <si>
    <t>15 SPRING BEAUTY</t>
  </si>
  <si>
    <t>20 SIEBERI TRICOLOR</t>
  </si>
  <si>
    <t>5 ALLIUM ATROPURPUREUM</t>
  </si>
  <si>
    <t>3 ALLIUM CHRISTOPHII</t>
  </si>
  <si>
    <t>1 ALLIUM GLOBEMASTER</t>
  </si>
  <si>
    <t>1 ALLIUM HIS EXCELLENCY</t>
  </si>
  <si>
    <t>5 ALLIUM PURPLE SENSATION</t>
  </si>
  <si>
    <t>3 ALLIUM SCHUBERTII</t>
  </si>
  <si>
    <t>5 ALLIUM (NECTAROSCORDUM) SICULUM</t>
  </si>
  <si>
    <t>1 FRITILLARIA IMP. AURORA</t>
  </si>
  <si>
    <t>1 FRITILLARIA IMP. LUTEA</t>
  </si>
  <si>
    <t>1 FRITILLARIA PERSICA</t>
  </si>
  <si>
    <t>1 FRITILLARIA IMP. RUBRA</t>
  </si>
  <si>
    <t>10 IRIS RED EMBER</t>
  </si>
  <si>
    <t>1 LILIUM CANDIDUM</t>
  </si>
  <si>
    <t>20 MUSCARI ARMENIACUM</t>
  </si>
  <si>
    <t>5 ARUM ITALICUM</t>
  </si>
  <si>
    <t>2 CAMASSIA LEICHTLINII ALBA</t>
  </si>
  <si>
    <t>2 CAMASSIA LEICHTLINII SACAJAWEA</t>
  </si>
  <si>
    <t>3 ERYTHRONIUM PAGODA</t>
  </si>
  <si>
    <t>7 GALANTHUS FLORE PLENO</t>
  </si>
  <si>
    <t>1 ZANTEDESCHIA AETHIOPICA</t>
  </si>
  <si>
    <t>1 COLCHICUM AUTUMNALE ALBUM</t>
  </si>
  <si>
    <t>1 COLCHICUM GIANT</t>
  </si>
  <si>
    <t>1 COLCHICUM WATERLILY</t>
  </si>
  <si>
    <t>5 PAPERWHITE</t>
  </si>
  <si>
    <t>5 BARBADOS</t>
  </si>
  <si>
    <t>5 BREST</t>
  </si>
  <si>
    <t>5 BROWNIE</t>
  </si>
  <si>
    <t>5 MASCOTTE</t>
  </si>
  <si>
    <t>15 ALLIUM NIGRUM</t>
  </si>
  <si>
    <t>25 GALANTHUS ELWESII</t>
  </si>
  <si>
    <t>20 LEUCOJUM AESTIVUM</t>
  </si>
  <si>
    <t>10 DUBBEL VROEG / DOUBLE EARLY MIX</t>
  </si>
  <si>
    <t>7 LELIEBLOEMIG / LILY FLOWERING MIX</t>
  </si>
  <si>
    <t>7 GEFRANJERD / FRINGED MIX</t>
  </si>
  <si>
    <t>7 PARKIET / PARROT MIX</t>
  </si>
  <si>
    <t>10 BOTANISCH / BOTANICAL MIX</t>
  </si>
  <si>
    <t>15 BLAUW-WIT / BLUE-WHITE MIX</t>
  </si>
  <si>
    <t>15 GROOTBLOEMIG / LARGE FLOWERING MIX</t>
  </si>
  <si>
    <t>25 IRIS BLAUW / BLUE</t>
  </si>
  <si>
    <t>25 IRIS GEEL / YELLOW</t>
  </si>
  <si>
    <t>25 IRIS WIT / WHITE</t>
  </si>
  <si>
    <t>20 FREESIA ENKEL / SINGLE MIX</t>
  </si>
  <si>
    <t>20 FREESIA DUBBEL / DOUBLE MIX</t>
  </si>
  <si>
    <t>10 HYACINTHOIDES HISPANICA BLAUW / BLUE</t>
  </si>
  <si>
    <t>1 AMARYLLIS ROZE / PINK</t>
  </si>
  <si>
    <t>1 AMARYLLIS ROOD-WIT / RED-WHITE</t>
  </si>
  <si>
    <t>1 AMARYLLIS WIT / WHITE</t>
  </si>
  <si>
    <t>1 AMARYLLIS ROOD / RED</t>
  </si>
  <si>
    <t>15 PASTEL MIX</t>
  </si>
  <si>
    <t>15 BLUEBERRY MIX</t>
  </si>
  <si>
    <t>15 BLUE DIAMOND</t>
  </si>
  <si>
    <t>15 DOUBLE SENSATION</t>
  </si>
  <si>
    <t>15 ESTELLA RIJNVELD</t>
  </si>
  <si>
    <t>15 FINOLA</t>
  </si>
  <si>
    <t>15 FLAMING BEAUTY MIX</t>
  </si>
  <si>
    <t>15 FOXTROT MIX</t>
  </si>
  <si>
    <t>25 GREIGII ROOD / RED</t>
  </si>
  <si>
    <t>25 GREIGII MIX</t>
  </si>
  <si>
    <t>15 MACARON MIX</t>
  </si>
  <si>
    <t>25 PRAESTANS MIX</t>
  </si>
  <si>
    <t>15 PRIMAVERA MIX</t>
  </si>
  <si>
    <t>25 QUEEN OF NIGHT</t>
  </si>
  <si>
    <t>15 SORBET MIX</t>
  </si>
  <si>
    <t>15 SWEET DESIRE MIX</t>
  </si>
  <si>
    <t>25 TRIUMPH ROOD / RED</t>
  </si>
  <si>
    <t>25 TRIUMPH WIT / WHITE</t>
  </si>
  <si>
    <t>25 TRIUMPH MIX</t>
  </si>
  <si>
    <t>15 CARLTON</t>
  </si>
  <si>
    <t>15 DUBBEL / DOUBLE MIX</t>
  </si>
  <si>
    <t>20 FEBRUARY GOLD</t>
  </si>
  <si>
    <t>15 GOLDEN DUCAT</t>
  </si>
  <si>
    <t>15 ICE FOLLIES</t>
  </si>
  <si>
    <t>15 ICE KING</t>
  </si>
  <si>
    <t>15 RECURVUS</t>
  </si>
  <si>
    <t>25 TÊTE-Á-TÊTE</t>
  </si>
  <si>
    <t>20 TRIANDRUS THALIA</t>
  </si>
  <si>
    <t xml:space="preserve">7 SHOWCASE </t>
  </si>
  <si>
    <t xml:space="preserve">7 BUDLIGHT </t>
  </si>
  <si>
    <t xml:space="preserve">7 FIRE WINGS </t>
  </si>
  <si>
    <t xml:space="preserve">7 PIETER DE LEUR </t>
  </si>
  <si>
    <t xml:space="preserve">7 FLAMING PARROT </t>
  </si>
  <si>
    <t xml:space="preserve">7 RED PRINCESS </t>
  </si>
  <si>
    <t xml:space="preserve">10 FLAMING PURISSIMA </t>
  </si>
  <si>
    <t xml:space="preserve">5 LIEKE </t>
  </si>
  <si>
    <t xml:space="preserve">20 SIEBERI FIREFLY </t>
  </si>
  <si>
    <t xml:space="preserve">10 ALLIUM ART </t>
  </si>
  <si>
    <t xml:space="preserve">10 ALLIUM EROS </t>
  </si>
  <si>
    <t xml:space="preserve">7 MUSCARI GRAPE ICE </t>
  </si>
  <si>
    <t xml:space="preserve">10 MUSCARI TOUCH OF SNOW </t>
  </si>
  <si>
    <t xml:space="preserve">5 YELLOW SPIDER </t>
  </si>
  <si>
    <t xml:space="preserve">25 BELLES TULIPES </t>
  </si>
  <si>
    <t xml:space="preserve">15 DANCING QUEENS </t>
  </si>
  <si>
    <t xml:space="preserve">15 DUTCH DESIGN MIX </t>
  </si>
  <si>
    <t xml:space="preserve">15 MY FAVOURITE TOPPING </t>
  </si>
  <si>
    <t xml:space="preserve">15 MACARON BLOSS </t>
  </si>
  <si>
    <t xml:space="preserve">40 HYACINTHOIDES HISPANICA MIX </t>
  </si>
  <si>
    <t>5 ALLIUM GLADIATOR</t>
  </si>
  <si>
    <t>5 DOUBLE YELLOW-RED</t>
  </si>
  <si>
    <t>7 ABBA</t>
  </si>
  <si>
    <t>11/12-12/14</t>
  </si>
  <si>
    <t>3 LARGE CUP YELLOW-RED</t>
  </si>
  <si>
    <t>7 TULIPA QUEEN OF NIGHT</t>
  </si>
  <si>
    <t>7 TULIPA SALMON VAN EIJK</t>
  </si>
  <si>
    <t>7 TULIPA SAPPORO</t>
  </si>
  <si>
    <t>7 TULIPA VAN EIJK</t>
  </si>
  <si>
    <t>11/+</t>
  </si>
  <si>
    <t>10 CROCUS KING OF THE STRIPED</t>
  </si>
  <si>
    <t>5 NARCISSUS TAHITI</t>
  </si>
  <si>
    <t>10 BLUE WATER MIX</t>
  </si>
  <si>
    <t>10 MIX</t>
  </si>
  <si>
    <t>10 PASTEL MIX</t>
  </si>
  <si>
    <t>BIO TAS HELP DE NATUUR / BAGS BIO (ORGANIC)</t>
  </si>
  <si>
    <t>7 TULIPA LITTLE BEAUTY</t>
  </si>
  <si>
    <t>7 JOHANN STRAUSS</t>
  </si>
  <si>
    <t>10 IRIS DANFORDIAE</t>
  </si>
  <si>
    <t>5 GREEN WAVE</t>
  </si>
  <si>
    <t>7 TULIPA MUSCADET</t>
  </si>
  <si>
    <t>DIVERSE BLOEMBOLLEN / VARIOUS BULBS</t>
  </si>
  <si>
    <t>DIVERSE BLOEMBOLLEN / VARIOUS BULBS / BESONDERE ZWIEBELN / BULBES DIVERS</t>
  </si>
  <si>
    <t>TULPEN / TULIPS / TULPEN  / TULIPES</t>
  </si>
  <si>
    <t>11/12-9/+</t>
  </si>
  <si>
    <t>15 FRITILLARIA MELEAGRIS MIX</t>
  </si>
  <si>
    <t>5 TRIUMPH BLACK</t>
  </si>
  <si>
    <t>5 TÊTE-Á-TÊTE</t>
  </si>
  <si>
    <t>5 GROOTKRONIG / LARGE CUPPED MIX</t>
  </si>
  <si>
    <t>3 WOW ®</t>
  </si>
  <si>
    <t>1 TAS / BAG 40 BIO BOLLEN / BULBS</t>
  </si>
  <si>
    <t xml:space="preserve">5 PINK PEARL </t>
  </si>
  <si>
    <t xml:space="preserve">5 SPLENDID CORNELIA </t>
  </si>
  <si>
    <t xml:space="preserve">5 YELLOWSTONE </t>
  </si>
  <si>
    <t xml:space="preserve">7 COLUMBUS </t>
  </si>
  <si>
    <t xml:space="preserve">7 APRICOT FAVOURITE </t>
  </si>
  <si>
    <t xml:space="preserve">7 LIBRIJE </t>
  </si>
  <si>
    <t xml:space="preserve">7 NATIONAL VELVET </t>
  </si>
  <si>
    <t xml:space="preserve">7 AUXERRE </t>
  </si>
  <si>
    <t xml:space="preserve">7 VINCENT VAN GOGH </t>
  </si>
  <si>
    <t xml:space="preserve">7 GARDEN FIRE </t>
  </si>
  <si>
    <t xml:space="preserve">7 YELLOW POMPENETTE </t>
  </si>
  <si>
    <t xml:space="preserve">10 CANDELA </t>
  </si>
  <si>
    <t xml:space="preserve">7 FÜR ELISE </t>
  </si>
  <si>
    <t xml:space="preserve">7 ANTOINETTE </t>
  </si>
  <si>
    <t xml:space="preserve">7 HAPPY FAMILY </t>
  </si>
  <si>
    <t xml:space="preserve">5 LAS VEGAS </t>
  </si>
  <si>
    <t xml:space="preserve">5 DUBBEL / DOUBLE MIX </t>
  </si>
  <si>
    <t xml:space="preserve">5 BELL SONG </t>
  </si>
  <si>
    <t xml:space="preserve">5 ALLIUM KARATAVIENSE </t>
  </si>
  <si>
    <t xml:space="preserve">3 ALLIUM SUMMER DRUMMER </t>
  </si>
  <si>
    <t xml:space="preserve">10 HYACINTHOIDES HISPANICA WIT / WHITE </t>
  </si>
  <si>
    <t xml:space="preserve">10 IRIS AUTUMN PRINCESS </t>
  </si>
  <si>
    <t xml:space="preserve">25 TRITELEIA CORRINA </t>
  </si>
  <si>
    <t xml:space="preserve">5 DOUBLE RED </t>
  </si>
  <si>
    <t xml:space="preserve">5 TRIUMPH WHITE </t>
  </si>
  <si>
    <t xml:space="preserve">8 IRIS HOLLANDICA MIX </t>
  </si>
  <si>
    <t xml:space="preserve">5 CRISPION SWEET </t>
  </si>
  <si>
    <t xml:space="preserve">5 DOUBLE SUGAR </t>
  </si>
  <si>
    <t xml:space="preserve">5 SILVER PARROT </t>
  </si>
  <si>
    <t xml:space="preserve">50 BAKERI LILAC WONDER </t>
  </si>
  <si>
    <t xml:space="preserve">15 TULIPA / NARCISSUS FOLK STORY </t>
  </si>
  <si>
    <t xml:space="preserve">20 MARTINETTE </t>
  </si>
  <si>
    <t xml:space="preserve">2 ALLIUM GLOBEMASTER </t>
  </si>
  <si>
    <t xml:space="preserve">10 ALLIUM KARATAVIENSE </t>
  </si>
  <si>
    <t xml:space="preserve">5 ALLIUM MOUNT EVEREST </t>
  </si>
  <si>
    <t>50 ANEMONE BLANDA MIX</t>
  </si>
  <si>
    <t xml:space="preserve">40 CAMASSIA QUAMASH </t>
  </si>
  <si>
    <t xml:space="preserve">50 SCILLA SIBERICA </t>
  </si>
  <si>
    <t xml:space="preserve">5 AQUA </t>
  </si>
  <si>
    <t xml:space="preserve">10 DENMARK </t>
  </si>
  <si>
    <t xml:space="preserve">10 DON QUICHOTTE </t>
  </si>
  <si>
    <t xml:space="preserve">10 DAYDREAM </t>
  </si>
  <si>
    <t xml:space="preserve">7 CRYSTAL STAR </t>
  </si>
  <si>
    <t xml:space="preserve">7 LOUVRE </t>
  </si>
  <si>
    <t xml:space="preserve">7 GOLDEN ARTIST </t>
  </si>
  <si>
    <t xml:space="preserve">7 WHITE PARROT </t>
  </si>
  <si>
    <t xml:space="preserve">7 ICOON </t>
  </si>
  <si>
    <t xml:space="preserve">5 WONDER CLUB </t>
  </si>
  <si>
    <t xml:space="preserve">5 TÊTE BOUCLÉ </t>
  </si>
  <si>
    <t xml:space="preserve">1 ALLIUM AMBASSADOR </t>
  </si>
  <si>
    <t xml:space="preserve">10 MUSCARI NIGHT EYES </t>
  </si>
  <si>
    <t xml:space="preserve">8 FREESIA MIX </t>
  </si>
  <si>
    <t xml:space="preserve">3 BULLS EYE </t>
  </si>
  <si>
    <t xml:space="preserve">5 COPPER IMAGE® </t>
  </si>
  <si>
    <t xml:space="preserve">5 WHITE MOUNTAIN </t>
  </si>
  <si>
    <t xml:space="preserve">15 ADVENTURE </t>
  </si>
  <si>
    <t xml:space="preserve">15 SUN BREAK </t>
  </si>
  <si>
    <t xml:space="preserve">15 SUNBATH </t>
  </si>
  <si>
    <t xml:space="preserve">20 SYLVESTRIS </t>
  </si>
  <si>
    <t xml:space="preserve">25 TRIUMPH ROZE / PINK </t>
  </si>
  <si>
    <t xml:space="preserve">40 CHIONODOXA SARDENSIS </t>
  </si>
  <si>
    <t xml:space="preserve">20 CORYDALIS BETH EVANS </t>
  </si>
  <si>
    <t xml:space="preserve">30 ERANTHIS CILICICA </t>
  </si>
  <si>
    <t xml:space="preserve">10 ERYTHRONIUM PAGODA </t>
  </si>
  <si>
    <t xml:space="preserve">25 HYACINTHOIDES NON SCRIPTA </t>
  </si>
  <si>
    <t xml:space="preserve">50 MUSCARI LATIFOLIUM </t>
  </si>
  <si>
    <t>6/8</t>
  </si>
  <si>
    <t>15 ANEMONE CORONARIA BRIDE</t>
  </si>
  <si>
    <t>15 ANEMONE CORONARIA MR. FOKKER</t>
  </si>
  <si>
    <t>15 ANEMONE CORONARIA DE CAEN MIX</t>
  </si>
  <si>
    <t>15 ANEMONE CORONARIA GOVERNOR</t>
  </si>
  <si>
    <t>15 ANEMONE CORONARIA LORD LIEUTENANT</t>
  </si>
  <si>
    <t>15 ANEMONE CORONARIA MOUNT EVEREST</t>
  </si>
  <si>
    <t>15 ANEMONE CORONARIA ST. BRIGID MIX</t>
  </si>
  <si>
    <t>5 BLACK HERO</t>
  </si>
  <si>
    <t>DISPLAY BIO FLOWERBULBS 168 (24 X 7)</t>
  </si>
  <si>
    <t>DISPLAY EXCLUSIVE TULIPS (24 x 7) 168 ZAKJES / BAGS</t>
  </si>
  <si>
    <t>11/12-14/15</t>
  </si>
  <si>
    <t>KLEINKRONIG / SMALL CUP / KLEINKRONIG / PETITE COURONNE</t>
  </si>
  <si>
    <t>OMDOOS / OUTER 15 X 40 BIO BOLLEN / BULBS</t>
  </si>
  <si>
    <t>1 TAS / BAG 40 BIO BOLLEN / BULBS NL ZOEMT</t>
  </si>
  <si>
    <t>NL ZOEMT CARRIER BAG - BIO (ORGANIC)</t>
  </si>
  <si>
    <t>DISPLAY LOW BUDGET (24 X 10) 240 ZAKJES / BAGS</t>
  </si>
  <si>
    <r>
      <t xml:space="preserve">BIO FLOWERBULBS (ORGANIC) - </t>
    </r>
    <r>
      <rPr>
        <b/>
        <i/>
        <sz val="10"/>
        <color indexed="8"/>
        <rFont val="Arial"/>
        <family val="2"/>
      </rPr>
      <t>CONTINUED</t>
    </r>
  </si>
  <si>
    <t>7 HYACINTHOIDES HISPANICA ROZE / PINK</t>
  </si>
  <si>
    <t>40 BLAUW / BLUE</t>
  </si>
  <si>
    <t>40 BLAUW-WIT / BLUE-WHITE</t>
  </si>
  <si>
    <t>40 GEEL-WIT / YELLOW-WHITE</t>
  </si>
  <si>
    <t>40 WIT / WHITE</t>
  </si>
  <si>
    <t xml:space="preserve">75 SPECIES RUBY GIANT </t>
  </si>
  <si>
    <t>75 SPECIES MIX</t>
  </si>
  <si>
    <t>15 GROOTKRONIG / LARGE CUPPED MIX</t>
  </si>
  <si>
    <t>15 ANEMONE CORONARIA PAARS / ROZE - PURPLE / PINK MIX</t>
  </si>
  <si>
    <t>2 LILIUM ASIATIC GEEL / YELLOW</t>
  </si>
  <si>
    <t>2 LILIUM ASIATIC ROOD / RED</t>
  </si>
  <si>
    <t>2 LILIUM ASIATIC ROZE / PINK</t>
  </si>
  <si>
    <t>2 LILIUM ASIATIC WIT / WHITE</t>
  </si>
  <si>
    <t xml:space="preserve">2 LILIUM ASIATIC ZWART / BLACK </t>
  </si>
  <si>
    <t>10 RANUNCULUS ROOD / RED</t>
  </si>
  <si>
    <t>3 HYACINTHUS FOR GLASS BLUE PEARL</t>
  </si>
  <si>
    <t>3 HYACINTHUS FOR GLASS PINK PEARL</t>
  </si>
  <si>
    <t>3 HYACINTHUS FOR GLASS WHITE PEARL</t>
  </si>
  <si>
    <t>OMDOOS / OUTER 18 X 40 BIO BOLLEN / BULBS NL ZOEMT</t>
  </si>
  <si>
    <t>25 DARWIN HYBRID MIX</t>
  </si>
  <si>
    <t xml:space="preserve">15 NEW HISTORY </t>
  </si>
  <si>
    <t>40 GROOTBLOEMIG / LARGE FLOWERING MIX</t>
  </si>
  <si>
    <t>10 TARDA DASYSTEMON</t>
  </si>
  <si>
    <t>Email</t>
  </si>
  <si>
    <t>agrosoyuz98@gmail.com</t>
  </si>
  <si>
    <t>Denis</t>
  </si>
  <si>
    <t>8 905 789 89 01</t>
  </si>
  <si>
    <t xml:space="preserve">Total of </t>
  </si>
  <si>
    <t>Доставка до транспортной компании</t>
  </si>
  <si>
    <t>РАЗМЕР</t>
  </si>
  <si>
    <t>МИН. кол-во</t>
  </si>
  <si>
    <t>ЗАКАЗ</t>
  </si>
  <si>
    <t>Кол-во луковиц в уп.</t>
  </si>
  <si>
    <t xml:space="preserve">Кол-во луковиц </t>
  </si>
  <si>
    <t>HYACINTHUS ГИАЦИНТЫ</t>
  </si>
  <si>
    <t>ENKEL / SINGLE / EINFACH / SIMPLE - ОБЫЧНЫЙ</t>
  </si>
  <si>
    <t>DUBBEL / DOUBLE / GEFÜLLT / DOUBLE МАХРОВЫЙ</t>
  </si>
  <si>
    <t>TULIPA ТЮЛЬПАН</t>
  </si>
  <si>
    <t>ENKEL VROEG / SINGLE EARLY / EINFACH FRÜHE / SIMPLE HÂTIVE ПРОСТЫЕ</t>
  </si>
  <si>
    <t>DUBBEL VROEG / DOUBLE EARLY / GEFÜLLTE FRÜHE / DOUBLE HÂTIVE МАХРОВЫЕ</t>
  </si>
  <si>
    <t>TRIUMPH / TRIOMPHE ТЮЛЬПАНЫ ТРИУМФ</t>
  </si>
  <si>
    <t>ЦЕНА за 1 лук</t>
  </si>
  <si>
    <t>ЦЕНА за уп.</t>
  </si>
  <si>
    <t>СУММА ЗАКАЗА</t>
  </si>
  <si>
    <t>DARWIN HYBRIDE / DARWIN HYBRID / HYBRIDE DARWIN ГИБРИДЫ ДАРВИНА</t>
  </si>
  <si>
    <t>ENKEL LAAT / SINGLE LATE / EINFACH SPÄTE / SIMPLE TARDIVE ТЮЛЬПАНЫ ТАРДА</t>
  </si>
  <si>
    <t>LELIEBLOEMIG / LILY FLOWERING / LILIENBLÜTE / FLEUR DE LIS ЛИЛИЕЦВЕТНЫЕ</t>
  </si>
  <si>
    <t>GEFRANJERD / FRINGED / GEFRANST / DENTELLES ЗЕЛЕНОЦВЕТКОВЫЕ</t>
  </si>
  <si>
    <t>VIRIDIFLORA ВИНДИФЛОРА</t>
  </si>
  <si>
    <t>PARKIET / PARROT / PAPAGEI / PERROQUET ПАРКИЕТ ПАРРОТ</t>
  </si>
  <si>
    <t>DUBBEL LAAT / DOUBLE LATE / GEFÜLLTE SPÄTE / DOUBLE TARDIVE МАХРОВЫЕ ТАРДА</t>
  </si>
  <si>
    <t>KAUFMANNIANA ТЮЛЬПАНЫ КАУФМАНА</t>
  </si>
  <si>
    <t>FOSTERIANA ТЮЛЬПАНЫ ФОРТЕРИАНА</t>
  </si>
  <si>
    <t>GREIGII ТЮЛЬПАНЫ ГРЕГА</t>
  </si>
  <si>
    <t>MEERBLOEMIG / MULTI FLOWERING / MEHRBLÜTIG / MULTIFLORA ТЮЛЬПАНЫ МУЛЬТИФЛОРА</t>
  </si>
  <si>
    <t>SPECIES ТЮЛЬПАНЫ СПАЙС</t>
  </si>
  <si>
    <t>НАРЦИССЫ</t>
  </si>
  <si>
    <t>TROMPET / TRUMPET / TROMPETE / TROMPETTE ТРОМПЕТ</t>
  </si>
  <si>
    <t>GROOTKRONIG / LARGE CUP / GROSSBLÜTIG / COUPE LARGE КОУП ЛАРГЕ</t>
  </si>
  <si>
    <t>DUBBEL / DOUBLE / GEFÜLLT / DOUBLE  НАРЦИССЫ МАХРОВЫЕ</t>
  </si>
  <si>
    <t>SPLEETKRONIG / BUTTERFLY / SPLIT CORONA / SCHMETTERLING / PAPILLON НАРЦИССЫ ПАПИЛЛОН</t>
  </si>
  <si>
    <t>TAZETTA НАРЦИССЫ ТАЗЕТТА</t>
  </si>
  <si>
    <t>CROCUS К Р О К У С Ы</t>
  </si>
  <si>
    <t>GROOTBLOEMIG / LARGE FLOWERING / GROSSBLUMIG / FLEURS LARGE КРУПНОЦВЕТКОВЫЕ</t>
  </si>
  <si>
    <t>BOTANISCH / SPECIES / BOTANISCH / BOTANIQUE БОТАНИЧЕСКИЕ</t>
  </si>
  <si>
    <t>ALLIUM ДЕКОРАТИВНЫЕ ЛУКИ</t>
  </si>
  <si>
    <t>ANEMONE АНЕМОНЫ</t>
  </si>
  <si>
    <t>CAMASSIA КАМАССИЯ</t>
  </si>
  <si>
    <t>X  200 HYACINTHUS -A-</t>
  </si>
  <si>
    <t>X  200 HYACINTHUS -B-</t>
  </si>
  <si>
    <t xml:space="preserve">X  300 HYACINTHUS </t>
  </si>
  <si>
    <t>TULPEN / TULIPS / TULPEN / TULIPES</t>
  </si>
  <si>
    <t>X  350 TULIPA ENKEL VROEG / SINGLE EARLY</t>
  </si>
  <si>
    <t>X  350 TULIPA DUBBEL VROEG / DOUBLE EARLY</t>
  </si>
  <si>
    <t>X  350 TULIPA DUBBEL LAAT / DOUBLE LATE -A-</t>
  </si>
  <si>
    <t>X  350 TULIPA DUBBEL LAAT / DOUBLE LATE -B-</t>
  </si>
  <si>
    <t>X  350 TULIPA TRIUMPH -A-</t>
  </si>
  <si>
    <t>X  350 TULIPA TRIUMPH -B-</t>
  </si>
  <si>
    <t>X  350 TULIPA DARWIN HYBRIDE / DARWIN HYBRID</t>
  </si>
  <si>
    <t>X  350 TULIPA ENKEL LAAT / SINGLE LATE</t>
  </si>
  <si>
    <t>X  350 TULIPA LELIEBLOEMIG / LILY FLOWERING -A-</t>
  </si>
  <si>
    <t>X  350 TULIPA LELIEBLOEMIG / LILY FLOWERING -B-</t>
  </si>
  <si>
    <t>X  350 TULIPA PARKIET / PARROT  -A-</t>
  </si>
  <si>
    <t>X  350 TULIPA PARKIET / PARROT  -B-</t>
  </si>
  <si>
    <t>X  350 TULIPA GEFRANJERD / FRINGED -A-</t>
  </si>
  <si>
    <t>X  350 TULIPA GEFRANJERD / FRINGED -B-</t>
  </si>
  <si>
    <t>X  350 TULIPA DUBBEL GEFRANJERD / FRINGED DOUBLE</t>
  </si>
  <si>
    <t>X  350 TULIPA VIRIDIFLORA</t>
  </si>
  <si>
    <t xml:space="preserve">X  350 TULIPA MEERBLOEMIG / MULTI FLOWERING </t>
  </si>
  <si>
    <t>X  350 TULIPA GREIGII</t>
  </si>
  <si>
    <t>X  350 TULIPA BLUEBERRY</t>
  </si>
  <si>
    <t>X  350 TULIPA PASTEL</t>
  </si>
  <si>
    <t>X  350 TULIPA PRINCE</t>
  </si>
  <si>
    <t>X  350 TULIPA REMBRANDT</t>
  </si>
  <si>
    <t>X  350 TULIPA KAUFMANNIANA</t>
  </si>
  <si>
    <t>X  200 TULIPA JUMBO</t>
  </si>
  <si>
    <t>X  500 TULIPA BOTANISCH / BOTANICAL</t>
  </si>
  <si>
    <t xml:space="preserve">X  350 TULIPA ROOD / RED  </t>
  </si>
  <si>
    <t xml:space="preserve">X  350 TULIPA ROZE / PINK  </t>
  </si>
  <si>
    <t xml:space="preserve">X  350 TULIPA WIT / WHITE  </t>
  </si>
  <si>
    <t>NARCISSEN / NARCISSUS / NARZISSEN / NARCISSES</t>
  </si>
  <si>
    <t xml:space="preserve">X  200 NARCISSUS </t>
  </si>
  <si>
    <t>X  200 NARCISSUS DUBBEL / DOUBLE -A-</t>
  </si>
  <si>
    <t>X  200 NARCISSUS DUBBEL / DOUBLE -B-</t>
  </si>
  <si>
    <t>X  200 NARCISSUS TROS / TAZETTA</t>
  </si>
  <si>
    <t>X  200 NARCISSUS SPLEETKRONIG / BUTTERFLY</t>
  </si>
  <si>
    <t>X  300 NARCISSUS BOTANISCH / BOTANICAL</t>
  </si>
  <si>
    <t>CROCUS / CROCUSES / KROKUSSE / CROCUS</t>
  </si>
  <si>
    <t>X 1000 CROCUS GROOTBLOEMIG / LARGE FLOWERING</t>
  </si>
  <si>
    <t>X 1000 CROCUS SPECIES</t>
  </si>
  <si>
    <t>DIVERSEN / VARIOUS</t>
  </si>
  <si>
    <t>X  250 ALLIUM GROOT / LARGE</t>
  </si>
  <si>
    <t>X 1000 FREESIA DUBBEL / DOUBLE</t>
  </si>
  <si>
    <t>X 1000 IRIS - HOLLANDICA</t>
  </si>
  <si>
    <t>X   750 IRIS DWARF</t>
  </si>
  <si>
    <t>X 1000 RANUNCULUS</t>
  </si>
  <si>
    <t>X    50 FRITILLARIA</t>
  </si>
  <si>
    <t>24/+</t>
  </si>
  <si>
    <t>X  750 BIJZONDERE BLOEMBOLLEN / VARIOUS FLOWERBULBS</t>
  </si>
  <si>
    <t>X  100 LILIUM AZIATISCH / ASIATIC</t>
  </si>
  <si>
    <t>X  100 LILIUM DUBBEL / DOUBLE</t>
  </si>
  <si>
    <t>X  100 LILIUM ORIENTAALS / ORIENTAL</t>
  </si>
  <si>
    <t>X  100 LILIUM O.T.</t>
  </si>
  <si>
    <t>X    35 AMARYLLIS ENKEL / SINGLE</t>
  </si>
  <si>
    <t>X    35 AMARYLLIS DUBBEL / DOUBLE</t>
  </si>
  <si>
    <t>SHOWDOZEN / SHOW BOXES    Щ О У Б О К С Ы</t>
  </si>
  <si>
    <t>ЛУКОВИЦЫ JUB</t>
  </si>
  <si>
    <t>НАРЦИССЫ БОТАНИЧЕСКИЕ</t>
  </si>
  <si>
    <t>FRITILLARIA ФРИТИЛЯРИЯ _ РЯБЧИКИ</t>
  </si>
  <si>
    <t>NAJAARSBLOEIEND / AUTUMN FLOWERING / ОСЕННЕЦВЕТКОВЫЕ</t>
  </si>
  <si>
    <t xml:space="preserve">И Т О Г О </t>
  </si>
  <si>
    <t>Наименование</t>
  </si>
  <si>
    <t>Код</t>
  </si>
  <si>
    <t xml:space="preserve">Client Information </t>
  </si>
  <si>
    <t>Company name</t>
  </si>
  <si>
    <t xml:space="preserve">Contact person </t>
  </si>
  <si>
    <t xml:space="preserve">Adress </t>
  </si>
  <si>
    <t>Для отправки (Пасспортные д-е, серия, №, кем выдан)</t>
  </si>
  <si>
    <t xml:space="preserve">Tel nr. </t>
  </si>
  <si>
    <t>Email adress</t>
  </si>
  <si>
    <t>www.agro-soyuz.ru</t>
  </si>
  <si>
    <t>мин заказ</t>
  </si>
  <si>
    <t>40 тыс руб.</t>
  </si>
  <si>
    <t>Изображение упаковки можно посмотреть кликнув на название сорта.</t>
  </si>
  <si>
    <t>При заказе пустые строки не удалять!</t>
  </si>
  <si>
    <t xml:space="preserve">Отправки каждый Вт с 02 августа - по 06 декабря. Заявки JUB делать до Четверга, оплату нужно производить заранее. </t>
  </si>
  <si>
    <t>Tel</t>
  </si>
  <si>
    <r>
      <t>Позиции, помеченные</t>
    </r>
    <r>
      <rPr>
        <b/>
        <sz val="10"/>
        <color indexed="10"/>
        <rFont val="Calibri"/>
        <family val="2"/>
        <charset val="204"/>
      </rPr>
      <t xml:space="preserve"> красным цветом</t>
    </r>
    <r>
      <rPr>
        <b/>
        <sz val="10"/>
        <color indexed="8"/>
        <rFont val="Calibri"/>
        <family val="2"/>
        <charset val="204"/>
      </rPr>
      <t>, будут не доступны в этом сезоне</t>
    </r>
  </si>
  <si>
    <t xml:space="preserve">Assortment flowering flower bulbs </t>
  </si>
  <si>
    <t>2 ANNABELLE  NEW</t>
  </si>
  <si>
    <t>10 KANSAS PROUD  NEW</t>
  </si>
  <si>
    <t>10 STRONG GOLD NEW</t>
  </si>
  <si>
    <t>10 DESIGN IMPRESSION  NEW</t>
  </si>
  <si>
    <t>7 SIESTA  NEW</t>
  </si>
  <si>
    <t>7 PARROT NEGRITA  NEW</t>
  </si>
  <si>
    <t>7 CONCERTO  NEW</t>
  </si>
  <si>
    <t xml:space="preserve">7 FUN COLOURS  NEW </t>
  </si>
  <si>
    <t>7 QUEBEC  NEW</t>
  </si>
  <si>
    <t>5 FIERY CLUB  NEW</t>
  </si>
  <si>
    <t>10 HONKY TONK  NEW</t>
  </si>
  <si>
    <t>5 CASSATA  NEW</t>
  </si>
  <si>
    <t>5 WHITE PETTICOAT  NEW</t>
  </si>
  <si>
    <t>10 ALLIUM CAMELEON  NEW</t>
  </si>
  <si>
    <t>1 ALLIUM MOUNT EVEREST  NEW</t>
  </si>
  <si>
    <t>25 ALLIUM SPECIES MIX  NEW</t>
  </si>
  <si>
    <t>10 MATA HARI  NEW</t>
  </si>
  <si>
    <t>7 CLAUDIA NEW</t>
  </si>
  <si>
    <t>7 TRAUTTMANSDORFF  NEW</t>
  </si>
  <si>
    <t>1 AMARYLLIS ZALM / SALMON  NEW</t>
  </si>
  <si>
    <t>5 DREAMER  NEW</t>
  </si>
  <si>
    <t>5 TROPICAL WAVE  NEW</t>
  </si>
  <si>
    <t>5 VIOLET PRANAA  NEW</t>
  </si>
  <si>
    <t>15 ATELIER  NEW</t>
  </si>
  <si>
    <t>15 BEST FRIENDS  NEW</t>
  </si>
  <si>
    <t>10 CANDY LOVE  NEW</t>
  </si>
  <si>
    <t>15 DELICATE  NEW</t>
  </si>
  <si>
    <t>15 GALLERY MIX  NEW</t>
  </si>
  <si>
    <t>15 SILVERSTREAM  NEW</t>
  </si>
  <si>
    <t>15 TRES CHIC FESTIVAL MIX  NEW</t>
  </si>
  <si>
    <t>15 TULIPA / HYACINTHUS SWEET PURPLE  NEW</t>
  </si>
  <si>
    <t xml:space="preserve">X  200 NARCISSUS TROMPET / TRUMPET </t>
  </si>
  <si>
    <t>X 1000 ALLIUM KLEIN / SMALL NEW</t>
  </si>
  <si>
    <t>2 LILIUM ASIATIC ORANJE / ORANGE  NEW</t>
  </si>
  <si>
    <t>1 LILIUM MARTAGON CLAUDE SHRIDE  NEW</t>
  </si>
  <si>
    <t>1 LILIUM MARTAGON GUINEA GOLD  NEW</t>
  </si>
  <si>
    <t>3 MUSCARI GOLDEN FRAGRANCE  NEW</t>
  </si>
  <si>
    <t>15 LATE SPRING SURPRISE  NEW</t>
  </si>
  <si>
    <t>15 LOLLYPOP MIX  NEW</t>
  </si>
  <si>
    <t>3 HYACINTHUS DELFT BLUE  NEW</t>
  </si>
  <si>
    <t>20 BOTANISCH / BOTANICAL MIX  NEW</t>
  </si>
  <si>
    <t>10 BUTTERFLY MIX  NEW</t>
  </si>
  <si>
    <t>20 GOLDEN BELLS  NEW</t>
  </si>
  <si>
    <t>15 ALLIUM MIAMI  NEW</t>
  </si>
  <si>
    <t>15 GALANTHUS FLORE PLENO  NEW</t>
  </si>
  <si>
    <t>40 RANUNCULUS MIX  NEW</t>
  </si>
  <si>
    <t>Цены от 15.07.2021 г.</t>
  </si>
  <si>
    <t>AGRO-SOYUZ  AUTUMN 2021</t>
  </si>
</sst>
</file>

<file path=xl/styles.xml><?xml version="1.0" encoding="utf-8"?>
<styleSheet xmlns="http://schemas.openxmlformats.org/spreadsheetml/2006/main">
  <numFmts count="5">
    <numFmt numFmtId="164" formatCode="_ &quot;€&quot;\ * #,##0.00_ ;_ &quot;€&quot;\ * \-#,##0.00_ ;_ &quot;€&quot;\ * &quot;-&quot;??_ ;_ @_ "/>
    <numFmt numFmtId="165" formatCode="_ * #,##0.00_ ;_ * \-#,##0.00_ ;_ * &quot;-&quot;??_ ;_ @_ "/>
    <numFmt numFmtId="166" formatCode="&quot;€&quot;\ #,##0.00"/>
    <numFmt numFmtId="167" formatCode="_-&quot;€&quot;\ * #,##0.00_-;_-&quot;€&quot;\ * #,##0.00\-;_-&quot;€&quot;\ * &quot;-&quot;??_-;_-@_-"/>
    <numFmt numFmtId="168" formatCode="#,##0.0"/>
  </numFmts>
  <fonts count="39">
    <font>
      <sz val="11"/>
      <color theme="1"/>
      <name val="Calibri"/>
      <family val="2"/>
      <scheme val="minor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2"/>
      <color indexed="8"/>
      <name val="Arial"/>
      <family val="2"/>
    </font>
    <font>
      <b/>
      <i/>
      <sz val="10"/>
      <color indexed="8"/>
      <name val="Arial"/>
      <family val="2"/>
    </font>
    <font>
      <u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u/>
      <sz val="11"/>
      <color indexed="8"/>
      <name val="Arial"/>
      <family val="2"/>
    </font>
    <font>
      <b/>
      <i/>
      <sz val="11"/>
      <color indexed="8"/>
      <name val="Arial"/>
      <family val="2"/>
    </font>
    <font>
      <sz val="8"/>
      <name val="Calibri"/>
      <family val="2"/>
    </font>
    <font>
      <sz val="9"/>
      <name val="Calibri"/>
      <family val="2"/>
    </font>
    <font>
      <sz val="8.5"/>
      <name val="Tahoma"/>
      <family val="2"/>
      <charset val="204"/>
    </font>
    <font>
      <i/>
      <sz val="9"/>
      <name val="Calibri"/>
      <family val="2"/>
    </font>
    <font>
      <u/>
      <sz val="8.5"/>
      <color indexed="12"/>
      <name val="Tahoma"/>
      <family val="2"/>
    </font>
    <font>
      <b/>
      <sz val="9"/>
      <name val="Calibri"/>
      <family val="2"/>
    </font>
    <font>
      <sz val="8.5"/>
      <color indexed="12"/>
      <name val="Tahoma"/>
      <family val="2"/>
    </font>
    <font>
      <b/>
      <sz val="9"/>
      <color indexed="9"/>
      <name val="Calibri"/>
      <family val="2"/>
    </font>
    <font>
      <sz val="9"/>
      <name val="Calibri"/>
      <family val="2"/>
      <charset val="204"/>
    </font>
    <font>
      <b/>
      <sz val="12"/>
      <name val="Calibri"/>
      <family val="2"/>
    </font>
    <font>
      <b/>
      <sz val="9"/>
      <name val="Calibri"/>
      <family val="2"/>
      <charset val="204"/>
    </font>
    <font>
      <b/>
      <sz val="14"/>
      <name val="Calibri"/>
      <family val="2"/>
      <charset val="204"/>
    </font>
    <font>
      <b/>
      <sz val="12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i/>
      <sz val="10"/>
      <name val="Calibri"/>
      <family val="2"/>
      <charset val="204"/>
    </font>
    <font>
      <b/>
      <i/>
      <sz val="9"/>
      <color indexed="9"/>
      <name val="Calibri"/>
      <family val="2"/>
    </font>
    <font>
      <b/>
      <i/>
      <sz val="14"/>
      <name val="Calibri"/>
      <family val="2"/>
    </font>
    <font>
      <b/>
      <sz val="10"/>
      <color indexed="10"/>
      <name val="Calibri"/>
      <family val="2"/>
      <charset val="204"/>
    </font>
    <font>
      <b/>
      <sz val="14"/>
      <color indexed="10"/>
      <name val="Calibri"/>
      <family val="2"/>
      <charset val="204"/>
    </font>
    <font>
      <b/>
      <sz val="10"/>
      <color indexed="8"/>
      <name val="Calibri"/>
      <family val="2"/>
      <charset val="204"/>
    </font>
    <font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8"/>
        <bgColor indexed="64"/>
      </patternFill>
    </fill>
  </fills>
  <borders count="52">
    <border>
      <left/>
      <right/>
      <top/>
      <bottom/>
      <diagonal/>
    </border>
    <border>
      <left style="thin">
        <color indexed="50"/>
      </left>
      <right style="thin">
        <color indexed="50"/>
      </right>
      <top style="thin">
        <color indexed="50"/>
      </top>
      <bottom style="thin">
        <color indexed="50"/>
      </bottom>
      <diagonal/>
    </border>
    <border>
      <left style="thin">
        <color indexed="50"/>
      </left>
      <right/>
      <top style="thin">
        <color indexed="50"/>
      </top>
      <bottom style="thin">
        <color indexed="5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55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55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55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55"/>
      </top>
      <bottom style="thin">
        <color indexed="55"/>
      </bottom>
      <diagonal/>
    </border>
    <border>
      <left style="medium">
        <color indexed="64"/>
      </left>
      <right/>
      <top style="thin">
        <color indexed="55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55"/>
      </bottom>
      <diagonal/>
    </border>
    <border>
      <left style="thin">
        <color indexed="50"/>
      </left>
      <right/>
      <top style="thin">
        <color indexed="50"/>
      </top>
      <bottom style="thin">
        <color indexed="64"/>
      </bottom>
      <diagonal/>
    </border>
    <border>
      <left/>
      <right style="thin">
        <color indexed="50"/>
      </right>
      <top style="thin">
        <color indexed="50"/>
      </top>
      <bottom style="thin">
        <color indexed="64"/>
      </bottom>
      <diagonal/>
    </border>
    <border>
      <left/>
      <right style="thin">
        <color indexed="50"/>
      </right>
      <top style="thin">
        <color indexed="50"/>
      </top>
      <bottom style="thin">
        <color indexed="5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87">
    <xf numFmtId="0" fontId="0" fillId="0" borderId="0"/>
    <xf numFmtId="167" fontId="7" fillId="0" borderId="0" applyFont="0" applyFill="0" applyBorder="0" applyAlignment="0" applyProtection="0"/>
    <xf numFmtId="0" fontId="14" fillId="0" borderId="0">
      <alignment vertical="top"/>
    </xf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38" fillId="0" borderId="0"/>
    <xf numFmtId="0" fontId="38" fillId="0" borderId="0"/>
    <xf numFmtId="0" fontId="7" fillId="0" borderId="0"/>
    <xf numFmtId="0" fontId="3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8" fillId="0" borderId="0"/>
    <xf numFmtId="0" fontId="38" fillId="0" borderId="0"/>
    <xf numFmtId="0" fontId="7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7" fillId="0" borderId="0"/>
    <xf numFmtId="0" fontId="7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7" fillId="0" borderId="0"/>
    <xf numFmtId="0" fontId="7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20" fillId="0" borderId="0"/>
    <xf numFmtId="165" fontId="4" fillId="0" borderId="0" applyFont="0" applyFill="0" applyBorder="0" applyAlignment="0" applyProtection="0"/>
  </cellStyleXfs>
  <cellXfs count="246">
    <xf numFmtId="0" fontId="0" fillId="0" borderId="0" xfId="0"/>
    <xf numFmtId="0" fontId="6" fillId="0" borderId="0" xfId="0" applyFont="1"/>
    <xf numFmtId="0" fontId="8" fillId="0" borderId="0" xfId="0" applyFont="1"/>
    <xf numFmtId="0" fontId="6" fillId="0" borderId="0" xfId="0" applyFont="1" applyAlignment="1">
      <alignment horizontal="left"/>
    </xf>
    <xf numFmtId="0" fontId="6" fillId="2" borderId="0" xfId="0" applyFont="1" applyFill="1" applyAlignment="1">
      <alignment horizontal="left"/>
    </xf>
    <xf numFmtId="0" fontId="13" fillId="0" borderId="0" xfId="0" applyFont="1"/>
    <xf numFmtId="0" fontId="6" fillId="3" borderId="0" xfId="0" applyFont="1" applyFill="1" applyAlignment="1">
      <alignment horizontal="left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166" fontId="6" fillId="0" borderId="0" xfId="0" applyNumberFormat="1" applyFont="1" applyAlignment="1">
      <alignment vertical="center"/>
    </xf>
    <xf numFmtId="1" fontId="15" fillId="0" borderId="0" xfId="0" applyNumberFormat="1" applyFont="1" applyAlignment="1">
      <alignment horizontal="center" vertical="center"/>
    </xf>
    <xf numFmtId="0" fontId="9" fillId="0" borderId="0" xfId="0" applyFont="1" applyAlignment="1">
      <alignment vertical="center"/>
    </xf>
    <xf numFmtId="0" fontId="6" fillId="4" borderId="0" xfId="0" applyFont="1" applyFill="1" applyBorder="1" applyAlignment="1">
      <alignment horizontal="center" vertical="center"/>
    </xf>
    <xf numFmtId="0" fontId="19" fillId="4" borderId="0" xfId="85" applyFont="1" applyFill="1"/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0" fontId="21" fillId="0" borderId="1" xfId="85" applyFont="1" applyFill="1" applyBorder="1" applyAlignment="1"/>
    <xf numFmtId="0" fontId="23" fillId="0" borderId="2" xfId="85" applyFont="1" applyFill="1" applyBorder="1" applyAlignment="1"/>
    <xf numFmtId="0" fontId="26" fillId="0" borderId="1" xfId="85" applyFont="1" applyFill="1" applyBorder="1" applyAlignment="1">
      <alignment horizontal="center"/>
    </xf>
    <xf numFmtId="0" fontId="6" fillId="0" borderId="0" xfId="0" applyFont="1" applyFill="1"/>
    <xf numFmtId="0" fontId="19" fillId="0" borderId="0" xfId="85" applyFont="1" applyFill="1"/>
    <xf numFmtId="0" fontId="0" fillId="0" borderId="0" xfId="0" applyFill="1"/>
    <xf numFmtId="3" fontId="6" fillId="0" borderId="0" xfId="0" applyNumberFormat="1" applyFont="1" applyAlignment="1">
      <alignment horizontal="center"/>
    </xf>
    <xf numFmtId="0" fontId="6" fillId="4" borderId="3" xfId="0" applyFont="1" applyFill="1" applyBorder="1" applyAlignment="1">
      <alignment horizontal="center" vertical="center"/>
    </xf>
    <xf numFmtId="3" fontId="6" fillId="4" borderId="3" xfId="0" applyNumberFormat="1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0" fillId="0" borderId="3" xfId="0" applyBorder="1"/>
    <xf numFmtId="0" fontId="6" fillId="4" borderId="5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3" fontId="6" fillId="4" borderId="6" xfId="0" applyNumberFormat="1" applyFont="1" applyFill="1" applyBorder="1" applyAlignment="1">
      <alignment horizontal="center" vertical="center"/>
    </xf>
    <xf numFmtId="3" fontId="6" fillId="4" borderId="4" xfId="0" applyNumberFormat="1" applyFont="1" applyFill="1" applyBorder="1" applyAlignment="1">
      <alignment horizontal="center" vertical="center"/>
    </xf>
    <xf numFmtId="0" fontId="0" fillId="0" borderId="4" xfId="0" applyBorder="1"/>
    <xf numFmtId="0" fontId="19" fillId="4" borderId="0" xfId="85" applyFont="1" applyFill="1" applyAlignment="1">
      <alignment horizontal="center"/>
    </xf>
    <xf numFmtId="0" fontId="19" fillId="0" borderId="1" xfId="85" applyFont="1" applyBorder="1"/>
    <xf numFmtId="0" fontId="22" fillId="0" borderId="2" xfId="84" applyBorder="1" applyAlignment="1" applyProtection="1"/>
    <xf numFmtId="0" fontId="22" fillId="4" borderId="0" xfId="84" applyFill="1" applyAlignment="1" applyProtection="1"/>
    <xf numFmtId="0" fontId="24" fillId="0" borderId="2" xfId="84" applyFont="1" applyBorder="1" applyAlignment="1" applyProtection="1"/>
    <xf numFmtId="0" fontId="23" fillId="0" borderId="2" xfId="85" applyFont="1" applyBorder="1" applyAlignment="1"/>
    <xf numFmtId="3" fontId="19" fillId="0" borderId="2" xfId="85" applyNumberFormat="1" applyFont="1" applyBorder="1" applyAlignment="1">
      <alignment horizontal="center"/>
    </xf>
    <xf numFmtId="3" fontId="19" fillId="0" borderId="2" xfId="85" applyNumberFormat="1" applyFont="1" applyFill="1" applyBorder="1" applyAlignment="1">
      <alignment horizontal="center"/>
    </xf>
    <xf numFmtId="0" fontId="23" fillId="0" borderId="1" xfId="85" applyFont="1" applyFill="1" applyBorder="1" applyAlignment="1">
      <alignment horizontal="center"/>
    </xf>
    <xf numFmtId="0" fontId="23" fillId="0" borderId="2" xfId="85" applyFont="1" applyFill="1" applyBorder="1" applyAlignment="1">
      <alignment horizontal="center"/>
    </xf>
    <xf numFmtId="3" fontId="19" fillId="4" borderId="2" xfId="85" applyNumberFormat="1" applyFont="1" applyFill="1" applyBorder="1" applyAlignment="1">
      <alignment horizontal="center"/>
    </xf>
    <xf numFmtId="0" fontId="2" fillId="4" borderId="0" xfId="0" applyFont="1" applyFill="1" applyBorder="1" applyAlignment="1">
      <alignment vertical="center"/>
    </xf>
    <xf numFmtId="0" fontId="6" fillId="4" borderId="7" xfId="0" applyFont="1" applyFill="1" applyBorder="1" applyAlignment="1">
      <alignment horizontal="center" vertical="center"/>
    </xf>
    <xf numFmtId="3" fontId="6" fillId="4" borderId="7" xfId="0" applyNumberFormat="1" applyFont="1" applyFill="1" applyBorder="1" applyAlignment="1">
      <alignment horizontal="center" vertical="center"/>
    </xf>
    <xf numFmtId="3" fontId="6" fillId="4" borderId="8" xfId="0" applyNumberFormat="1" applyFont="1" applyFill="1" applyBorder="1" applyAlignment="1">
      <alignment horizontal="center" vertical="center"/>
    </xf>
    <xf numFmtId="3" fontId="6" fillId="4" borderId="9" xfId="0" applyNumberFormat="1" applyFont="1" applyFill="1" applyBorder="1" applyAlignment="1">
      <alignment horizontal="center" vertical="center"/>
    </xf>
    <xf numFmtId="3" fontId="6" fillId="4" borderId="10" xfId="0" applyNumberFormat="1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3" fontId="6" fillId="4" borderId="11" xfId="0" applyNumberFormat="1" applyFont="1" applyFill="1" applyBorder="1" applyAlignment="1">
      <alignment horizontal="center" vertical="center"/>
    </xf>
    <xf numFmtId="3" fontId="6" fillId="4" borderId="12" xfId="0" applyNumberFormat="1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 wrapText="1"/>
    </xf>
    <xf numFmtId="3" fontId="8" fillId="4" borderId="6" xfId="0" applyNumberFormat="1" applyFont="1" applyFill="1" applyBorder="1" applyAlignment="1">
      <alignment horizontal="center" vertical="center" wrapText="1"/>
    </xf>
    <xf numFmtId="3" fontId="8" fillId="4" borderId="13" xfId="0" applyNumberFormat="1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vertical="center"/>
    </xf>
    <xf numFmtId="0" fontId="6" fillId="4" borderId="14" xfId="0" applyFont="1" applyFill="1" applyBorder="1" applyAlignment="1">
      <alignment horizontal="center" vertical="center"/>
    </xf>
    <xf numFmtId="0" fontId="6" fillId="4" borderId="15" xfId="0" applyFont="1" applyFill="1" applyBorder="1" applyAlignment="1">
      <alignment horizontal="center" vertical="center"/>
    </xf>
    <xf numFmtId="3" fontId="6" fillId="4" borderId="16" xfId="0" applyNumberFormat="1" applyFont="1" applyFill="1" applyBorder="1" applyAlignment="1">
      <alignment horizontal="center" vertical="center"/>
    </xf>
    <xf numFmtId="3" fontId="6" fillId="4" borderId="17" xfId="0" applyNumberFormat="1" applyFont="1" applyFill="1" applyBorder="1" applyAlignment="1">
      <alignment horizontal="center" vertical="center"/>
    </xf>
    <xf numFmtId="3" fontId="6" fillId="4" borderId="14" xfId="0" applyNumberFormat="1" applyFont="1" applyFill="1" applyBorder="1" applyAlignment="1">
      <alignment horizontal="center" vertical="center"/>
    </xf>
    <xf numFmtId="0" fontId="6" fillId="4" borderId="18" xfId="0" applyFont="1" applyFill="1" applyBorder="1" applyAlignment="1">
      <alignment horizontal="center" vertical="center"/>
    </xf>
    <xf numFmtId="16" fontId="6" fillId="4" borderId="3" xfId="0" applyNumberFormat="1" applyFont="1" applyFill="1" applyBorder="1" applyAlignment="1">
      <alignment horizontal="center" vertical="center"/>
    </xf>
    <xf numFmtId="3" fontId="6" fillId="4" borderId="19" xfId="0" applyNumberFormat="1" applyFont="1" applyFill="1" applyBorder="1" applyAlignment="1">
      <alignment horizontal="center" vertical="center"/>
    </xf>
    <xf numFmtId="3" fontId="6" fillId="4" borderId="20" xfId="0" applyNumberFormat="1" applyFont="1" applyFill="1" applyBorder="1" applyAlignment="1">
      <alignment horizontal="center" vertical="center"/>
    </xf>
    <xf numFmtId="49" fontId="6" fillId="4" borderId="3" xfId="0" applyNumberFormat="1" applyFont="1" applyFill="1" applyBorder="1" applyAlignment="1">
      <alignment horizontal="center" vertical="center"/>
    </xf>
    <xf numFmtId="3" fontId="6" fillId="4" borderId="21" xfId="0" applyNumberFormat="1" applyFont="1" applyFill="1" applyBorder="1" applyAlignment="1">
      <alignment horizontal="center" vertical="center"/>
    </xf>
    <xf numFmtId="49" fontId="6" fillId="4" borderId="11" xfId="0" applyNumberFormat="1" applyFont="1" applyFill="1" applyBorder="1" applyAlignment="1">
      <alignment horizontal="center" vertical="center"/>
    </xf>
    <xf numFmtId="0" fontId="2" fillId="4" borderId="22" xfId="0" applyFont="1" applyFill="1" applyBorder="1" applyAlignment="1">
      <alignment vertical="center"/>
    </xf>
    <xf numFmtId="0" fontId="6" fillId="4" borderId="22" xfId="0" applyFont="1" applyFill="1" applyBorder="1" applyAlignment="1">
      <alignment horizontal="center" vertical="center"/>
    </xf>
    <xf numFmtId="3" fontId="6" fillId="4" borderId="22" xfId="0" applyNumberFormat="1" applyFont="1" applyFill="1" applyBorder="1" applyAlignment="1">
      <alignment horizontal="center" vertical="center"/>
    </xf>
    <xf numFmtId="3" fontId="6" fillId="4" borderId="23" xfId="0" applyNumberFormat="1" applyFont="1" applyFill="1" applyBorder="1" applyAlignment="1">
      <alignment horizontal="center" vertical="center"/>
    </xf>
    <xf numFmtId="49" fontId="6" fillId="4" borderId="14" xfId="0" applyNumberFormat="1" applyFont="1" applyFill="1" applyBorder="1" applyAlignment="1">
      <alignment horizontal="center" vertical="center"/>
    </xf>
    <xf numFmtId="17" fontId="6" fillId="4" borderId="3" xfId="0" applyNumberFormat="1" applyFont="1" applyFill="1" applyBorder="1" applyAlignment="1">
      <alignment horizontal="center" vertical="center"/>
    </xf>
    <xf numFmtId="1" fontId="6" fillId="4" borderId="11" xfId="0" applyNumberFormat="1" applyFont="1" applyFill="1" applyBorder="1" applyAlignment="1">
      <alignment horizontal="center" vertical="center"/>
    </xf>
    <xf numFmtId="16" fontId="6" fillId="4" borderId="11" xfId="0" applyNumberFormat="1" applyFont="1" applyFill="1" applyBorder="1" applyAlignment="1">
      <alignment horizontal="center" vertical="center"/>
    </xf>
    <xf numFmtId="0" fontId="6" fillId="4" borderId="24" xfId="0" applyFont="1" applyFill="1" applyBorder="1" applyAlignment="1">
      <alignment horizontal="center" vertical="center"/>
    </xf>
    <xf numFmtId="3" fontId="6" fillId="4" borderId="24" xfId="0" applyNumberFormat="1" applyFont="1" applyFill="1" applyBorder="1" applyAlignment="1">
      <alignment horizontal="center" vertical="center"/>
    </xf>
    <xf numFmtId="3" fontId="6" fillId="4" borderId="25" xfId="0" applyNumberFormat="1" applyFont="1" applyFill="1" applyBorder="1" applyAlignment="1">
      <alignment horizontal="center" vertical="center"/>
    </xf>
    <xf numFmtId="3" fontId="6" fillId="4" borderId="26" xfId="0" applyNumberFormat="1" applyFont="1" applyFill="1" applyBorder="1" applyAlignment="1">
      <alignment horizontal="center" vertical="center"/>
    </xf>
    <xf numFmtId="0" fontId="6" fillId="4" borderId="27" xfId="0" applyFont="1" applyFill="1" applyBorder="1" applyAlignment="1">
      <alignment horizontal="center" vertical="center"/>
    </xf>
    <xf numFmtId="3" fontId="6" fillId="4" borderId="27" xfId="0" applyNumberFormat="1" applyFont="1" applyFill="1" applyBorder="1" applyAlignment="1">
      <alignment horizontal="center" vertical="center"/>
    </xf>
    <xf numFmtId="0" fontId="6" fillId="4" borderId="28" xfId="0" applyFont="1" applyFill="1" applyBorder="1" applyAlignment="1">
      <alignment horizontal="center" vertical="center"/>
    </xf>
    <xf numFmtId="3" fontId="6" fillId="0" borderId="3" xfId="0" applyNumberFormat="1" applyFont="1" applyFill="1" applyBorder="1" applyAlignment="1">
      <alignment horizontal="center" vertical="center"/>
    </xf>
    <xf numFmtId="0" fontId="2" fillId="5" borderId="0" xfId="0" applyFont="1" applyFill="1" applyAlignment="1">
      <alignment vertical="center"/>
    </xf>
    <xf numFmtId="0" fontId="6" fillId="5" borderId="0" xfId="0" applyFont="1" applyFill="1" applyAlignment="1">
      <alignment horizontal="center" vertical="center"/>
    </xf>
    <xf numFmtId="0" fontId="6" fillId="5" borderId="0" xfId="0" applyFont="1" applyFill="1" applyBorder="1" applyAlignment="1">
      <alignment horizontal="center" vertical="center"/>
    </xf>
    <xf numFmtId="0" fontId="6" fillId="5" borderId="6" xfId="0" applyFont="1" applyFill="1" applyBorder="1" applyAlignment="1">
      <alignment horizontal="center" vertical="center"/>
    </xf>
    <xf numFmtId="3" fontId="6" fillId="5" borderId="6" xfId="0" applyNumberFormat="1" applyFont="1" applyFill="1" applyBorder="1" applyAlignment="1">
      <alignment horizontal="center" vertical="center"/>
    </xf>
    <xf numFmtId="3" fontId="6" fillId="5" borderId="13" xfId="0" applyNumberFormat="1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3" fontId="6" fillId="0" borderId="22" xfId="0" applyNumberFormat="1" applyFont="1" applyFill="1" applyBorder="1" applyAlignment="1">
      <alignment horizontal="center" vertical="center"/>
    </xf>
    <xf numFmtId="3" fontId="6" fillId="0" borderId="23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vertical="center"/>
    </xf>
    <xf numFmtId="0" fontId="6" fillId="0" borderId="14" xfId="0" applyFont="1" applyFill="1" applyBorder="1" applyAlignment="1">
      <alignment horizontal="center" vertical="center"/>
    </xf>
    <xf numFmtId="3" fontId="6" fillId="4" borderId="29" xfId="0" applyNumberFormat="1" applyFont="1" applyFill="1" applyBorder="1" applyAlignment="1">
      <alignment horizontal="center" vertical="center"/>
    </xf>
    <xf numFmtId="49" fontId="6" fillId="0" borderId="3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3" fontId="6" fillId="0" borderId="7" xfId="0" applyNumberFormat="1" applyFont="1" applyFill="1" applyBorder="1" applyAlignment="1">
      <alignment horizontal="center" vertical="center"/>
    </xf>
    <xf numFmtId="3" fontId="6" fillId="0" borderId="8" xfId="0" applyNumberFormat="1" applyFont="1" applyFill="1" applyBorder="1" applyAlignment="1">
      <alignment horizontal="center" vertical="center"/>
    </xf>
    <xf numFmtId="3" fontId="6" fillId="0" borderId="9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3" fontId="6" fillId="0" borderId="11" xfId="0" applyNumberFormat="1" applyFont="1" applyFill="1" applyBorder="1" applyAlignment="1">
      <alignment horizontal="center" vertical="center"/>
    </xf>
    <xf numFmtId="3" fontId="6" fillId="0" borderId="16" xfId="0" applyNumberFormat="1" applyFont="1" applyFill="1" applyBorder="1" applyAlignment="1">
      <alignment horizontal="center" vertical="center"/>
    </xf>
    <xf numFmtId="3" fontId="3" fillId="6" borderId="22" xfId="0" applyNumberFormat="1" applyFont="1" applyFill="1" applyBorder="1"/>
    <xf numFmtId="0" fontId="0" fillId="6" borderId="22" xfId="0" applyFill="1" applyBorder="1"/>
    <xf numFmtId="0" fontId="6" fillId="4" borderId="3" xfId="0" applyFont="1" applyFill="1" applyBorder="1" applyAlignment="1">
      <alignment horizontal="center"/>
    </xf>
    <xf numFmtId="3" fontId="8" fillId="4" borderId="14" xfId="0" applyNumberFormat="1" applyFont="1" applyFill="1" applyBorder="1"/>
    <xf numFmtId="0" fontId="6" fillId="4" borderId="14" xfId="0" applyFont="1" applyFill="1" applyBorder="1" applyAlignment="1">
      <alignment horizontal="center"/>
    </xf>
    <xf numFmtId="0" fontId="5" fillId="4" borderId="14" xfId="0" applyFont="1" applyFill="1" applyBorder="1" applyAlignment="1">
      <alignment horizontal="center"/>
    </xf>
    <xf numFmtId="0" fontId="0" fillId="0" borderId="14" xfId="0" applyBorder="1"/>
    <xf numFmtId="0" fontId="0" fillId="0" borderId="27" xfId="0" applyBorder="1"/>
    <xf numFmtId="0" fontId="0" fillId="0" borderId="30" xfId="0" applyBorder="1"/>
    <xf numFmtId="0" fontId="0" fillId="0" borderId="20" xfId="0" applyBorder="1"/>
    <xf numFmtId="0" fontId="6" fillId="4" borderId="11" xfId="0" applyFont="1" applyFill="1" applyBorder="1" applyAlignment="1">
      <alignment horizontal="center"/>
    </xf>
    <xf numFmtId="0" fontId="0" fillId="0" borderId="11" xfId="0" applyBorder="1"/>
    <xf numFmtId="0" fontId="0" fillId="0" borderId="12" xfId="0" applyBorder="1"/>
    <xf numFmtId="49" fontId="6" fillId="4" borderId="3" xfId="0" applyNumberFormat="1" applyFont="1" applyFill="1" applyBorder="1" applyAlignment="1">
      <alignment horizontal="center"/>
    </xf>
    <xf numFmtId="1" fontId="8" fillId="4" borderId="14" xfId="0" applyNumberFormat="1" applyFont="1" applyFill="1" applyBorder="1"/>
    <xf numFmtId="0" fontId="0" fillId="0" borderId="7" xfId="0" applyBorder="1"/>
    <xf numFmtId="0" fontId="0" fillId="0" borderId="26" xfId="0" applyBorder="1"/>
    <xf numFmtId="0" fontId="0" fillId="0" borderId="29" xfId="0" applyBorder="1"/>
    <xf numFmtId="49" fontId="6" fillId="4" borderId="11" xfId="0" applyNumberFormat="1" applyFont="1" applyFill="1" applyBorder="1" applyAlignment="1">
      <alignment horizontal="center"/>
    </xf>
    <xf numFmtId="0" fontId="8" fillId="4" borderId="14" xfId="0" applyFont="1" applyFill="1" applyBorder="1"/>
    <xf numFmtId="1" fontId="6" fillId="0" borderId="14" xfId="0" applyNumberFormat="1" applyFont="1" applyBorder="1" applyAlignment="1">
      <alignment horizontal="center"/>
    </xf>
    <xf numFmtId="1" fontId="6" fillId="4" borderId="14" xfId="0" applyNumberFormat="1" applyFont="1" applyFill="1" applyBorder="1" applyAlignment="1">
      <alignment horizontal="center"/>
    </xf>
    <xf numFmtId="3" fontId="31" fillId="7" borderId="31" xfId="0" applyNumberFormat="1" applyFont="1" applyFill="1" applyBorder="1" applyAlignment="1">
      <alignment horizontal="center" vertical="center"/>
    </xf>
    <xf numFmtId="3" fontId="6" fillId="7" borderId="32" xfId="0" applyNumberFormat="1" applyFont="1" applyFill="1" applyBorder="1" applyAlignment="1">
      <alignment horizontal="center" vertical="center"/>
    </xf>
    <xf numFmtId="3" fontId="23" fillId="0" borderId="2" xfId="85" applyNumberFormat="1" applyFont="1" applyBorder="1" applyAlignment="1">
      <alignment horizontal="center"/>
    </xf>
    <xf numFmtId="3" fontId="32" fillId="0" borderId="2" xfId="85" applyNumberFormat="1" applyFont="1" applyBorder="1" applyAlignment="1">
      <alignment horizontal="center"/>
    </xf>
    <xf numFmtId="0" fontId="27" fillId="0" borderId="2" xfId="85" applyFont="1" applyFill="1" applyBorder="1" applyAlignment="1">
      <alignment horizontal="center"/>
    </xf>
    <xf numFmtId="0" fontId="0" fillId="0" borderId="0" xfId="0" applyAlignment="1"/>
    <xf numFmtId="0" fontId="19" fillId="0" borderId="1" xfId="85" applyFont="1" applyBorder="1" applyAlignment="1">
      <alignment horizontal="center"/>
    </xf>
    <xf numFmtId="0" fontId="6" fillId="0" borderId="0" xfId="0" applyFont="1" applyFill="1" applyAlignment="1">
      <alignment horizontal="left"/>
    </xf>
    <xf numFmtId="0" fontId="19" fillId="4" borderId="0" xfId="85" applyFont="1" applyFill="1" applyAlignment="1">
      <alignment horizontal="left"/>
    </xf>
    <xf numFmtId="0" fontId="12" fillId="4" borderId="33" xfId="0" applyFont="1" applyFill="1" applyBorder="1" applyAlignment="1">
      <alignment horizontal="left" vertical="center"/>
    </xf>
    <xf numFmtId="3" fontId="15" fillId="0" borderId="34" xfId="86" applyNumberFormat="1" applyFont="1" applyBorder="1" applyAlignment="1">
      <alignment horizontal="left" vertical="center"/>
    </xf>
    <xf numFmtId="3" fontId="15" fillId="4" borderId="34" xfId="0" applyNumberFormat="1" applyFont="1" applyFill="1" applyBorder="1" applyAlignment="1">
      <alignment horizontal="left" vertical="center"/>
    </xf>
    <xf numFmtId="3" fontId="15" fillId="4" borderId="35" xfId="0" applyNumberFormat="1" applyFont="1" applyFill="1" applyBorder="1" applyAlignment="1">
      <alignment horizontal="left" vertical="center"/>
    </xf>
    <xf numFmtId="3" fontId="15" fillId="4" borderId="36" xfId="0" applyNumberFormat="1" applyFont="1" applyFill="1" applyBorder="1" applyAlignment="1">
      <alignment horizontal="left" vertical="center"/>
    </xf>
    <xf numFmtId="3" fontId="15" fillId="4" borderId="37" xfId="0" applyNumberFormat="1" applyFont="1" applyFill="1" applyBorder="1" applyAlignment="1">
      <alignment horizontal="left" vertical="center"/>
    </xf>
    <xf numFmtId="0" fontId="12" fillId="4" borderId="38" xfId="0" applyFont="1" applyFill="1" applyBorder="1" applyAlignment="1">
      <alignment horizontal="left" vertical="center"/>
    </xf>
    <xf numFmtId="3" fontId="15" fillId="4" borderId="3" xfId="0" applyNumberFormat="1" applyFont="1" applyFill="1" applyBorder="1" applyAlignment="1">
      <alignment horizontal="left" vertical="center"/>
    </xf>
    <xf numFmtId="3" fontId="15" fillId="4" borderId="6" xfId="0" applyNumberFormat="1" applyFont="1" applyFill="1" applyBorder="1" applyAlignment="1">
      <alignment horizontal="left" vertical="center"/>
    </xf>
    <xf numFmtId="0" fontId="8" fillId="4" borderId="33" xfId="0" applyFont="1" applyFill="1" applyBorder="1" applyAlignment="1">
      <alignment horizontal="left" vertical="center"/>
    </xf>
    <xf numFmtId="0" fontId="12" fillId="4" borderId="39" xfId="0" applyFont="1" applyFill="1" applyBorder="1" applyAlignment="1">
      <alignment horizontal="left" vertical="center"/>
    </xf>
    <xf numFmtId="0" fontId="16" fillId="4" borderId="39" xfId="0" applyFont="1" applyFill="1" applyBorder="1" applyAlignment="1">
      <alignment horizontal="left" vertical="center"/>
    </xf>
    <xf numFmtId="0" fontId="10" fillId="4" borderId="33" xfId="0" applyFont="1" applyFill="1" applyBorder="1" applyAlignment="1">
      <alignment horizontal="left" vertical="center"/>
    </xf>
    <xf numFmtId="0" fontId="10" fillId="4" borderId="39" xfId="0" applyFont="1" applyFill="1" applyBorder="1" applyAlignment="1">
      <alignment horizontal="left" vertical="center"/>
    </xf>
    <xf numFmtId="0" fontId="16" fillId="4" borderId="33" xfId="0" applyFont="1" applyFill="1" applyBorder="1" applyAlignment="1">
      <alignment horizontal="left" vertical="center"/>
    </xf>
    <xf numFmtId="0" fontId="11" fillId="4" borderId="39" xfId="0" applyFont="1" applyFill="1" applyBorder="1" applyAlignment="1">
      <alignment horizontal="left" vertical="center"/>
    </xf>
    <xf numFmtId="0" fontId="17" fillId="4" borderId="39" xfId="0" applyFont="1" applyFill="1" applyBorder="1" applyAlignment="1">
      <alignment horizontal="left" vertical="center"/>
    </xf>
    <xf numFmtId="0" fontId="11" fillId="4" borderId="33" xfId="0" applyFont="1" applyFill="1" applyBorder="1" applyAlignment="1">
      <alignment horizontal="left" vertical="center"/>
    </xf>
    <xf numFmtId="0" fontId="11" fillId="5" borderId="0" xfId="0" applyFont="1" applyFill="1" applyAlignment="1">
      <alignment horizontal="left" vertical="center"/>
    </xf>
    <xf numFmtId="0" fontId="12" fillId="0" borderId="33" xfId="0" applyFont="1" applyFill="1" applyBorder="1" applyAlignment="1">
      <alignment horizontal="left" vertical="center"/>
    </xf>
    <xf numFmtId="3" fontId="15" fillId="0" borderId="34" xfId="0" applyNumberFormat="1" applyFont="1" applyFill="1" applyBorder="1" applyAlignment="1">
      <alignment horizontal="left" vertical="center"/>
    </xf>
    <xf numFmtId="3" fontId="15" fillId="0" borderId="35" xfId="0" applyNumberFormat="1" applyFont="1" applyFill="1" applyBorder="1" applyAlignment="1">
      <alignment horizontal="left" vertical="center"/>
    </xf>
    <xf numFmtId="0" fontId="3" fillId="6" borderId="39" xfId="0" applyFont="1" applyFill="1" applyBorder="1" applyAlignment="1">
      <alignment horizontal="left"/>
    </xf>
    <xf numFmtId="0" fontId="10" fillId="4" borderId="33" xfId="0" applyFont="1" applyFill="1" applyBorder="1" applyAlignment="1">
      <alignment horizontal="left"/>
    </xf>
    <xf numFmtId="3" fontId="6" fillId="4" borderId="34" xfId="0" applyNumberFormat="1" applyFont="1" applyFill="1" applyBorder="1" applyAlignment="1">
      <alignment horizontal="left"/>
    </xf>
    <xf numFmtId="3" fontId="6" fillId="4" borderId="35" xfId="0" applyNumberFormat="1" applyFont="1" applyFill="1" applyBorder="1" applyAlignment="1">
      <alignment horizontal="left"/>
    </xf>
    <xf numFmtId="0" fontId="1" fillId="4" borderId="3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0" fillId="6" borderId="22" xfId="0" applyFill="1" applyBorder="1" applyAlignment="1">
      <alignment horizontal="center"/>
    </xf>
    <xf numFmtId="3" fontId="0" fillId="0" borderId="0" xfId="0" applyNumberFormat="1" applyFill="1" applyAlignment="1">
      <alignment horizontal="center"/>
    </xf>
    <xf numFmtId="0" fontId="6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2" fillId="4" borderId="40" xfId="0" applyFont="1" applyFill="1" applyBorder="1" applyAlignment="1">
      <alignment horizontal="left" vertical="center"/>
    </xf>
    <xf numFmtId="0" fontId="2" fillId="4" borderId="41" xfId="0" applyFont="1" applyFill="1" applyBorder="1" applyAlignment="1">
      <alignment vertical="center"/>
    </xf>
    <xf numFmtId="0" fontId="6" fillId="4" borderId="41" xfId="0" applyFont="1" applyFill="1" applyBorder="1" applyAlignment="1">
      <alignment horizontal="center" vertical="center"/>
    </xf>
    <xf numFmtId="3" fontId="6" fillId="4" borderId="41" xfId="0" applyNumberFormat="1" applyFont="1" applyFill="1" applyBorder="1" applyAlignment="1">
      <alignment horizontal="center" vertical="center"/>
    </xf>
    <xf numFmtId="3" fontId="6" fillId="4" borderId="5" xfId="0" applyNumberFormat="1" applyFont="1" applyFill="1" applyBorder="1" applyAlignment="1">
      <alignment horizontal="center" vertical="center"/>
    </xf>
    <xf numFmtId="0" fontId="12" fillId="3" borderId="40" xfId="0" applyFont="1" applyFill="1" applyBorder="1" applyAlignment="1">
      <alignment horizontal="left" vertical="center"/>
    </xf>
    <xf numFmtId="0" fontId="2" fillId="3" borderId="41" xfId="0" applyFont="1" applyFill="1" applyBorder="1" applyAlignment="1">
      <alignment vertical="center"/>
    </xf>
    <xf numFmtId="0" fontId="6" fillId="3" borderId="41" xfId="0" applyFont="1" applyFill="1" applyBorder="1" applyAlignment="1">
      <alignment horizontal="center" vertical="center"/>
    </xf>
    <xf numFmtId="3" fontId="6" fillId="3" borderId="41" xfId="0" applyNumberFormat="1" applyFont="1" applyFill="1" applyBorder="1" applyAlignment="1">
      <alignment horizontal="center" vertical="center"/>
    </xf>
    <xf numFmtId="3" fontId="6" fillId="3" borderId="5" xfId="0" applyNumberFormat="1" applyFont="1" applyFill="1" applyBorder="1" applyAlignment="1">
      <alignment horizontal="center" vertical="center"/>
    </xf>
    <xf numFmtId="3" fontId="15" fillId="4" borderId="42" xfId="0" applyNumberFormat="1" applyFont="1" applyFill="1" applyBorder="1" applyAlignment="1">
      <alignment horizontal="left" vertical="center"/>
    </xf>
    <xf numFmtId="3" fontId="15" fillId="4" borderId="43" xfId="0" applyNumberFormat="1" applyFont="1" applyFill="1" applyBorder="1" applyAlignment="1">
      <alignment horizontal="left" vertical="center"/>
    </xf>
    <xf numFmtId="0" fontId="25" fillId="8" borderId="0" xfId="85" applyFont="1" applyFill="1"/>
    <xf numFmtId="0" fontId="33" fillId="8" borderId="0" xfId="85" applyFont="1" applyFill="1" applyAlignment="1">
      <alignment horizontal="center"/>
    </xf>
    <xf numFmtId="0" fontId="23" fillId="0" borderId="1" xfId="85" applyFont="1" applyBorder="1"/>
    <xf numFmtId="0" fontId="19" fillId="0" borderId="1" xfId="85" applyFont="1" applyBorder="1" applyAlignment="1">
      <alignment wrapText="1"/>
    </xf>
    <xf numFmtId="0" fontId="22" fillId="0" borderId="1" xfId="84" applyBorder="1" applyAlignment="1" applyProtection="1"/>
    <xf numFmtId="0" fontId="34" fillId="4" borderId="0" xfId="85" applyFont="1" applyFill="1" applyAlignment="1">
      <alignment horizontal="center"/>
    </xf>
    <xf numFmtId="0" fontId="22" fillId="0" borderId="0" xfId="84" applyAlignment="1" applyProtection="1">
      <alignment horizontal="center"/>
    </xf>
    <xf numFmtId="0" fontId="29" fillId="0" borderId="0" xfId="85" applyFont="1" applyFill="1"/>
    <xf numFmtId="0" fontId="35" fillId="4" borderId="0" xfId="85" applyFont="1" applyFill="1"/>
    <xf numFmtId="0" fontId="36" fillId="4" borderId="0" xfId="85" applyFont="1" applyFill="1"/>
    <xf numFmtId="0" fontId="27" fillId="0" borderId="44" xfId="85" applyFont="1" applyFill="1" applyBorder="1" applyAlignment="1"/>
    <xf numFmtId="0" fontId="27" fillId="0" borderId="45" xfId="85" applyFont="1" applyFill="1" applyBorder="1" applyAlignment="1"/>
    <xf numFmtId="0" fontId="27" fillId="0" borderId="2" xfId="85" applyFont="1" applyFill="1" applyBorder="1" applyAlignment="1"/>
    <xf numFmtId="0" fontId="27" fillId="0" borderId="46" xfId="85" applyFont="1" applyFill="1" applyBorder="1" applyAlignment="1"/>
    <xf numFmtId="0" fontId="37" fillId="0" borderId="0" xfId="0" applyFont="1"/>
    <xf numFmtId="0" fontId="28" fillId="0" borderId="1" xfId="85" applyFont="1" applyBorder="1"/>
    <xf numFmtId="168" fontId="28" fillId="0" borderId="0" xfId="85" applyNumberFormat="1" applyFont="1" applyFill="1" applyBorder="1" applyAlignment="1" applyProtection="1">
      <alignment horizontal="center"/>
      <protection locked="0"/>
    </xf>
    <xf numFmtId="168" fontId="19" fillId="4" borderId="0" xfId="85" applyNumberFormat="1" applyFont="1" applyFill="1" applyAlignment="1">
      <alignment horizontal="center"/>
    </xf>
    <xf numFmtId="168" fontId="33" fillId="8" borderId="0" xfId="85" applyNumberFormat="1" applyFont="1" applyFill="1" applyAlignment="1">
      <alignment horizontal="left"/>
    </xf>
    <xf numFmtId="168" fontId="19" fillId="0" borderId="2" xfId="85" applyNumberFormat="1" applyFont="1" applyBorder="1" applyAlignment="1">
      <alignment horizontal="left"/>
    </xf>
    <xf numFmtId="168" fontId="19" fillId="0" borderId="1" xfId="85" applyNumberFormat="1" applyFont="1" applyBorder="1"/>
    <xf numFmtId="168" fontId="19" fillId="0" borderId="2" xfId="85" applyNumberFormat="1" applyFont="1" applyBorder="1"/>
    <xf numFmtId="168" fontId="19" fillId="0" borderId="2" xfId="85" applyNumberFormat="1" applyFont="1" applyFill="1" applyBorder="1" applyAlignment="1">
      <alignment horizontal="left"/>
    </xf>
    <xf numFmtId="168" fontId="23" fillId="0" borderId="2" xfId="85" applyNumberFormat="1" applyFont="1" applyBorder="1" applyAlignment="1"/>
    <xf numFmtId="168" fontId="19" fillId="0" borderId="0" xfId="85" applyNumberFormat="1" applyFont="1" applyFill="1" applyBorder="1" applyAlignment="1">
      <alignment horizontal="left"/>
    </xf>
    <xf numFmtId="168" fontId="29" fillId="0" borderId="0" xfId="85" applyNumberFormat="1" applyFont="1" applyFill="1" applyAlignment="1">
      <alignment horizontal="left"/>
    </xf>
    <xf numFmtId="168" fontId="8" fillId="4" borderId="13" xfId="0" applyNumberFormat="1" applyFont="1" applyFill="1" applyBorder="1" applyAlignment="1">
      <alignment horizontal="center" vertical="center" wrapText="1"/>
    </xf>
    <xf numFmtId="168" fontId="6" fillId="3" borderId="41" xfId="0" applyNumberFormat="1" applyFont="1" applyFill="1" applyBorder="1" applyAlignment="1">
      <alignment horizontal="center" vertical="center"/>
    </xf>
    <xf numFmtId="168" fontId="6" fillId="4" borderId="47" xfId="0" applyNumberFormat="1" applyFont="1" applyFill="1" applyBorder="1" applyAlignment="1">
      <alignment horizontal="center" vertical="center"/>
    </xf>
    <xf numFmtId="168" fontId="6" fillId="4" borderId="5" xfId="0" applyNumberFormat="1" applyFont="1" applyFill="1" applyBorder="1" applyAlignment="1">
      <alignment horizontal="center" vertical="center"/>
    </xf>
    <xf numFmtId="168" fontId="6" fillId="5" borderId="13" xfId="0" applyNumberFormat="1" applyFont="1" applyFill="1" applyBorder="1" applyAlignment="1">
      <alignment horizontal="center" vertical="center"/>
    </xf>
    <xf numFmtId="168" fontId="6" fillId="6" borderId="48" xfId="0" applyNumberFormat="1" applyFont="1" applyFill="1" applyBorder="1" applyAlignment="1">
      <alignment horizontal="center" vertical="center"/>
    </xf>
    <xf numFmtId="168" fontId="6" fillId="0" borderId="0" xfId="0" applyNumberFormat="1" applyFont="1" applyAlignment="1">
      <alignment horizontal="center"/>
    </xf>
    <xf numFmtId="3" fontId="28" fillId="0" borderId="0" xfId="85" applyNumberFormat="1" applyFont="1" applyFill="1" applyBorder="1" applyAlignment="1" applyProtection="1">
      <alignment horizontal="center"/>
      <protection locked="0"/>
    </xf>
    <xf numFmtId="3" fontId="19" fillId="4" borderId="0" xfId="85" applyNumberFormat="1" applyFont="1" applyFill="1" applyAlignment="1">
      <alignment horizontal="center"/>
    </xf>
    <xf numFmtId="3" fontId="33" fillId="8" borderId="0" xfId="85" applyNumberFormat="1" applyFont="1" applyFill="1" applyAlignment="1">
      <alignment horizontal="left"/>
    </xf>
    <xf numFmtId="3" fontId="19" fillId="0" borderId="1" xfId="85" applyNumberFormat="1" applyFont="1" applyBorder="1" applyAlignment="1">
      <alignment horizontal="left"/>
    </xf>
    <xf numFmtId="3" fontId="19" fillId="0" borderId="1" xfId="85" applyNumberFormat="1" applyFont="1" applyBorder="1"/>
    <xf numFmtId="3" fontId="19" fillId="0" borderId="1" xfId="85" applyNumberFormat="1" applyFont="1" applyFill="1" applyBorder="1" applyAlignment="1">
      <alignment horizontal="left"/>
    </xf>
    <xf numFmtId="3" fontId="23" fillId="0" borderId="2" xfId="85" applyNumberFormat="1" applyFont="1" applyBorder="1" applyAlignment="1"/>
    <xf numFmtId="3" fontId="19" fillId="0" borderId="0" xfId="85" applyNumberFormat="1" applyFont="1" applyFill="1" applyBorder="1" applyAlignment="1">
      <alignment horizontal="left"/>
    </xf>
    <xf numFmtId="3" fontId="29" fillId="0" borderId="0" xfId="85" applyNumberFormat="1" applyFont="1" applyFill="1" applyAlignment="1">
      <alignment horizontal="left"/>
    </xf>
    <xf numFmtId="3" fontId="6" fillId="4" borderId="47" xfId="0" applyNumberFormat="1" applyFont="1" applyFill="1" applyBorder="1" applyAlignment="1">
      <alignment horizontal="center" vertical="center"/>
    </xf>
    <xf numFmtId="3" fontId="6" fillId="4" borderId="13" xfId="0" applyNumberFormat="1" applyFont="1" applyFill="1" applyBorder="1" applyAlignment="1">
      <alignment horizontal="center" vertical="center"/>
    </xf>
    <xf numFmtId="3" fontId="6" fillId="4" borderId="49" xfId="0" applyNumberFormat="1" applyFont="1" applyFill="1" applyBorder="1" applyAlignment="1">
      <alignment horizontal="center" vertical="center"/>
    </xf>
    <xf numFmtId="3" fontId="6" fillId="4" borderId="50" xfId="0" applyNumberFormat="1" applyFont="1" applyFill="1" applyBorder="1" applyAlignment="1">
      <alignment horizontal="center" vertical="center"/>
    </xf>
    <xf numFmtId="3" fontId="6" fillId="4" borderId="15" xfId="0" applyNumberFormat="1" applyFont="1" applyFill="1" applyBorder="1" applyAlignment="1">
      <alignment horizontal="center" vertical="center"/>
    </xf>
    <xf numFmtId="3" fontId="6" fillId="0" borderId="50" xfId="0" applyNumberFormat="1" applyFont="1" applyFill="1" applyBorder="1" applyAlignment="1">
      <alignment horizontal="center" vertical="center"/>
    </xf>
    <xf numFmtId="3" fontId="6" fillId="6" borderId="48" xfId="0" applyNumberFormat="1" applyFont="1" applyFill="1" applyBorder="1" applyAlignment="1">
      <alignment horizontal="center" vertical="center"/>
    </xf>
    <xf numFmtId="0" fontId="22" fillId="4" borderId="40" xfId="84" applyFill="1" applyBorder="1" applyAlignment="1" applyProtection="1">
      <alignment vertical="center"/>
    </xf>
    <xf numFmtId="0" fontId="22" fillId="4" borderId="3" xfId="84" applyFill="1" applyBorder="1" applyAlignment="1" applyProtection="1">
      <alignment vertical="center"/>
    </xf>
    <xf numFmtId="0" fontId="22" fillId="0" borderId="3" xfId="84" applyBorder="1" applyAlignment="1" applyProtection="1">
      <alignment vertical="center"/>
    </xf>
    <xf numFmtId="0" fontId="22" fillId="4" borderId="51" xfId="84" applyFill="1" applyBorder="1" applyAlignment="1" applyProtection="1">
      <alignment vertical="center"/>
    </xf>
    <xf numFmtId="0" fontId="22" fillId="4" borderId="11" xfId="84" applyFill="1" applyBorder="1" applyAlignment="1" applyProtection="1">
      <alignment vertical="center"/>
    </xf>
    <xf numFmtId="0" fontId="22" fillId="4" borderId="6" xfId="84" applyFill="1" applyBorder="1" applyAlignment="1" applyProtection="1">
      <alignment vertical="center"/>
    </xf>
    <xf numFmtId="1" fontId="22" fillId="4" borderId="3" xfId="84" applyNumberFormat="1" applyFill="1" applyBorder="1" applyAlignment="1" applyProtection="1">
      <alignment horizontal="left" vertical="center"/>
      <protection locked="0"/>
    </xf>
    <xf numFmtId="0" fontId="22" fillId="0" borderId="3" xfId="84" applyFill="1" applyBorder="1" applyAlignment="1" applyProtection="1">
      <alignment vertical="center"/>
    </xf>
    <xf numFmtId="0" fontId="22" fillId="0" borderId="11" xfId="84" applyFill="1" applyBorder="1" applyAlignment="1" applyProtection="1">
      <alignment vertical="center"/>
    </xf>
    <xf numFmtId="3" fontId="22" fillId="4" borderId="3" xfId="84" applyNumberFormat="1" applyFill="1" applyBorder="1" applyAlignment="1" applyProtection="1"/>
    <xf numFmtId="3" fontId="22" fillId="4" borderId="11" xfId="84" applyNumberFormat="1" applyFill="1" applyBorder="1" applyAlignment="1" applyProtection="1"/>
    <xf numFmtId="0" fontId="22" fillId="4" borderId="3" xfId="84" applyFill="1" applyBorder="1" applyAlignment="1" applyProtection="1"/>
    <xf numFmtId="0" fontId="22" fillId="4" borderId="11" xfId="84" applyFill="1" applyBorder="1" applyAlignment="1" applyProtection="1"/>
    <xf numFmtId="0" fontId="22" fillId="0" borderId="11" xfId="84" applyBorder="1" applyAlignment="1" applyProtection="1">
      <alignment vertical="center"/>
    </xf>
    <xf numFmtId="3" fontId="30" fillId="7" borderId="18" xfId="0" applyNumberFormat="1" applyFont="1" applyFill="1" applyBorder="1" applyAlignment="1">
      <alignment horizontal="center" vertical="center"/>
    </xf>
    <xf numFmtId="0" fontId="27" fillId="0" borderId="1" xfId="85" applyFont="1" applyBorder="1" applyAlignment="1">
      <alignment horizontal="center"/>
    </xf>
  </cellXfs>
  <cellStyles count="87">
    <cellStyle name="Euro" xfId="1"/>
    <cellStyle name="Normal_Productielijst verpakt per 041108" xfId="2"/>
    <cellStyle name="Procent 2" xfId="3"/>
    <cellStyle name="Procent 3" xfId="4"/>
    <cellStyle name="Procent 3 2" xfId="5"/>
    <cellStyle name="Procent 3 2 2" xfId="6"/>
    <cellStyle name="Procent 3 2 2 2" xfId="7"/>
    <cellStyle name="Procent 3 2 2 2 2" xfId="8"/>
    <cellStyle name="Procent 3 2 2 3" xfId="9"/>
    <cellStyle name="Procent 3 2 3" xfId="10"/>
    <cellStyle name="Procent 3 2 3 2" xfId="11"/>
    <cellStyle name="Procent 3 2 4" xfId="12"/>
    <cellStyle name="Procent 4" xfId="13"/>
    <cellStyle name="Procent 5" xfId="14"/>
    <cellStyle name="Procent 6" xfId="15"/>
    <cellStyle name="s]_x000d__x000a_;LLWLOAD.EXE - LLW loader used by TSI Products_x000d__x000a_load=c:\windows\tsi\llwload.exe_x000d__x000a_;LLWLOAD.EXE - LLW loader used by " xfId="16"/>
    <cellStyle name="Standaard 10" xfId="17"/>
    <cellStyle name="Standaard 10 2" xfId="18"/>
    <cellStyle name="Standaard 11" xfId="19"/>
    <cellStyle name="Standaard 12" xfId="20"/>
    <cellStyle name="Standaard 13" xfId="21"/>
    <cellStyle name="Standaard 2" xfId="22"/>
    <cellStyle name="Standaard 3" xfId="23"/>
    <cellStyle name="Standaard 3 2" xfId="24"/>
    <cellStyle name="Standaard 4" xfId="25"/>
    <cellStyle name="Standaard 4 2" xfId="26"/>
    <cellStyle name="Standaard 4 2 2" xfId="27"/>
    <cellStyle name="Standaard 4 2 3" xfId="28"/>
    <cellStyle name="Standaard 4 2 3 2" xfId="29"/>
    <cellStyle name="Standaard 4 2 3 2 2" xfId="30"/>
    <cellStyle name="Standaard 4 2 3 3" xfId="31"/>
    <cellStyle name="Standaard 4 2 4" xfId="32"/>
    <cellStyle name="Standaard 4 2 4 2" xfId="33"/>
    <cellStyle name="Standaard 4 2 5" xfId="34"/>
    <cellStyle name="Standaard 4 3" xfId="35"/>
    <cellStyle name="Standaard 4 3 2" xfId="36"/>
    <cellStyle name="Standaard 4 3 2 2" xfId="37"/>
    <cellStyle name="Standaard 4 3 3" xfId="38"/>
    <cellStyle name="Standaard 4 4" xfId="39"/>
    <cellStyle name="Standaard 4 4 2" xfId="40"/>
    <cellStyle name="Standaard 4 5" xfId="41"/>
    <cellStyle name="Standaard 5" xfId="42"/>
    <cellStyle name="Standaard 5 2" xfId="43"/>
    <cellStyle name="Standaard 5 2 2" xfId="44"/>
    <cellStyle name="Standaard 5 2 2 2" xfId="45"/>
    <cellStyle name="Standaard 5 2 2 2 2" xfId="46"/>
    <cellStyle name="Standaard 5 2 2 3" xfId="47"/>
    <cellStyle name="Standaard 5 2 3" xfId="48"/>
    <cellStyle name="Standaard 5 2 3 2" xfId="49"/>
    <cellStyle name="Standaard 5 2 4" xfId="50"/>
    <cellStyle name="Standaard 5 3" xfId="51"/>
    <cellStyle name="Standaard 5 4" xfId="52"/>
    <cellStyle name="Standaard 6" xfId="53"/>
    <cellStyle name="Standaard 6 2" xfId="54"/>
    <cellStyle name="Standaard 6 2 2" xfId="55"/>
    <cellStyle name="Standaard 6 2 2 2" xfId="56"/>
    <cellStyle name="Standaard 6 2 3" xfId="57"/>
    <cellStyle name="Standaard 6 3" xfId="58"/>
    <cellStyle name="Standaard 6 3 2" xfId="59"/>
    <cellStyle name="Standaard 6 4" xfId="60"/>
    <cellStyle name="Standaard 7" xfId="61"/>
    <cellStyle name="Standaard 7 2" xfId="62"/>
    <cellStyle name="Standaard 8" xfId="63"/>
    <cellStyle name="Standaard 8 2" xfId="64"/>
    <cellStyle name="Standaard 8 2 2" xfId="65"/>
    <cellStyle name="Standaard 8 3" xfId="66"/>
    <cellStyle name="Standaard 9" xfId="67"/>
    <cellStyle name="Standaard 9 2" xfId="68"/>
    <cellStyle name="Valuta 2" xfId="69"/>
    <cellStyle name="Valuta 2 2" xfId="70"/>
    <cellStyle name="Valuta 3" xfId="71"/>
    <cellStyle name="Valuta 3 2" xfId="72"/>
    <cellStyle name="Valuta 3 2 2" xfId="73"/>
    <cellStyle name="Valuta 3 2 2 2" xfId="74"/>
    <cellStyle name="Valuta 3 2 3" xfId="75"/>
    <cellStyle name="Valuta 3 3" xfId="76"/>
    <cellStyle name="Valuta 3 3 2" xfId="77"/>
    <cellStyle name="Valuta 3 4" xfId="78"/>
    <cellStyle name="Valuta 4" xfId="79"/>
    <cellStyle name="Valuta 5" xfId="80"/>
    <cellStyle name="Valuta 6" xfId="81"/>
    <cellStyle name="Valuta 7" xfId="82"/>
    <cellStyle name="Valuta 8" xfId="83"/>
    <cellStyle name="Гиперссылка" xfId="84" builtinId="8"/>
    <cellStyle name="Обычный" xfId="0" builtinId="0"/>
    <cellStyle name="Обычный 2" xfId="85"/>
    <cellStyle name="Финансовый" xfId="86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28575</xdr:colOff>
      <xdr:row>2</xdr:row>
      <xdr:rowOff>0</xdr:rowOff>
    </xdr:from>
    <xdr:to>
      <xdr:col>9</xdr:col>
      <xdr:colOff>638175</xdr:colOff>
      <xdr:row>5</xdr:row>
      <xdr:rowOff>152400</xdr:rowOff>
    </xdr:to>
    <xdr:pic>
      <xdr:nvPicPr>
        <xdr:cNvPr id="1025" name="Afbeelding 3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62950" y="428625"/>
          <a:ext cx="609600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190500</xdr:colOff>
      <xdr:row>1</xdr:row>
      <xdr:rowOff>38100</xdr:rowOff>
    </xdr:from>
    <xdr:to>
      <xdr:col>2</xdr:col>
      <xdr:colOff>885825</xdr:colOff>
      <xdr:row>4</xdr:row>
      <xdr:rowOff>161925</xdr:rowOff>
    </xdr:to>
    <xdr:pic>
      <xdr:nvPicPr>
        <xdr:cNvPr id="1026" name="Picture 53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38600" y="228600"/>
          <a:ext cx="695325" cy="8191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</xdr:colOff>
      <xdr:row>1</xdr:row>
      <xdr:rowOff>9525</xdr:rowOff>
    </xdr:from>
    <xdr:to>
      <xdr:col>0</xdr:col>
      <xdr:colOff>866775</xdr:colOff>
      <xdr:row>2</xdr:row>
      <xdr:rowOff>238125</xdr:rowOff>
    </xdr:to>
    <xdr:pic>
      <xdr:nvPicPr>
        <xdr:cNvPr id="1027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95250" y="200025"/>
          <a:ext cx="77152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Mijn%20documenten\Calculatie\Calculatie%20JUB\2013\Najaar\Calculatie%20NJ%202013%20Definitief%20met%20aanpassingen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Calculatie%20VJ%202014%2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M_Input"/>
      <sheetName val="Input"/>
      <sheetName val="Overhead"/>
      <sheetName val="Hyacinten"/>
      <sheetName val="Tulpen"/>
      <sheetName val="Narcissen"/>
      <sheetName val="Crocus"/>
      <sheetName val="Bijgoed"/>
      <sheetName val="Kamer"/>
      <sheetName val="Exclusieve Tulpen"/>
      <sheetName val="Vaste Planten"/>
      <sheetName val="Promotie"/>
      <sheetName val="XXL"/>
      <sheetName val="Houten kist(wooden box)"/>
      <sheetName val="Kado"/>
      <sheetName val="Display"/>
      <sheetName val="Productielijst"/>
      <sheetName val="Showdoos"/>
      <sheetName val="Low Budget"/>
    </sheetNames>
    <sheetDataSet>
      <sheetData sheetId="0" refreshError="1"/>
      <sheetData sheetId="1">
        <row r="43">
          <cell r="L43">
            <v>3.2000000000000001E-2</v>
          </cell>
        </row>
        <row r="67">
          <cell r="D67">
            <v>1.02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PUT"/>
      <sheetName val="OVERHEAD"/>
      <sheetName val="DAHLIAS"/>
      <sheetName val="GLADIOLI"/>
      <sheetName val="LILIUM"/>
      <sheetName val="BEGONIA'S"/>
      <sheetName val="VARIOUS FLOWERBULBS"/>
      <sheetName val="ONION"/>
      <sheetName val="PERENLIALS"/>
      <sheetName val="PROMOTION"/>
      <sheetName val="XXL"/>
      <sheetName val="SHOWBOX"/>
      <sheetName val="GIFT ITEMS"/>
      <sheetName val="DISPLAY"/>
      <sheetName val="Blad1"/>
    </sheetNames>
    <sheetDataSet>
      <sheetData sheetId="0">
        <row r="3">
          <cell r="D3">
            <v>0.05</v>
          </cell>
        </row>
        <row r="49">
          <cell r="L49">
            <v>3.7024404761904761</v>
          </cell>
        </row>
      </sheetData>
      <sheetData sheetId="1">
        <row r="93">
          <cell r="AB93">
            <v>0.05</v>
          </cell>
        </row>
        <row r="95">
          <cell r="AB95">
            <v>0.18943878759175942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agro-soyuz.ru/assets/images/JUB/Narcissus/305600,%205%20NARCISSUS%20CARLTON.jpg" TargetMode="External"/><Relationship Id="rId299" Type="http://schemas.openxmlformats.org/officeDocument/2006/relationships/hyperlink" Target="http://agro-soyuz.ru/assets/images/JUB/Tulipa/313250,%205%20TULIPA%20BASTIA.jpg" TargetMode="External"/><Relationship Id="rId21" Type="http://schemas.openxmlformats.org/officeDocument/2006/relationships/hyperlink" Target="http://agro-soyuz.ru/assets/images/JUB/Tulipa/301400,%2010%20TULIPA%20ABBA.jpg" TargetMode="External"/><Relationship Id="rId63" Type="http://schemas.openxmlformats.org/officeDocument/2006/relationships/hyperlink" Target="http://agro-soyuz.ru/assets/images/JUB/Tulipa/302790,%207%20TULIPA%20PURPLE%20DREAM.jpg" TargetMode="External"/><Relationship Id="rId159" Type="http://schemas.openxmlformats.org/officeDocument/2006/relationships/hyperlink" Target="http://agro-soyuz.ru/assets/images/JUB/Crocus/307420,%2015%20CROCUS%20JEANNE%20D'ARC.jpg" TargetMode="External"/><Relationship Id="rId324" Type="http://schemas.openxmlformats.org/officeDocument/2006/relationships/hyperlink" Target="http://agro-soyuz.ru/assets/images/JUB/Hyacinthus/350100,%202%20HYACINTH%20RED.jpg" TargetMode="External"/><Relationship Id="rId366" Type="http://schemas.openxmlformats.org/officeDocument/2006/relationships/hyperlink" Target="http://agro-soyuz.ru/assets/images/JUB/Tulipa/322515,%2015%20TULIPA%20MY%20FAVOURITE%20TOPPING.jpg" TargetMode="External"/><Relationship Id="rId531" Type="http://schemas.openxmlformats.org/officeDocument/2006/relationships/hyperlink" Target="http://agro-soyuz.ru/assets/images/JUB/Showbox/850900%20DISPLAY-LOW-BUDGET-(24-X-10).jpg" TargetMode="External"/><Relationship Id="rId170" Type="http://schemas.openxmlformats.org/officeDocument/2006/relationships/hyperlink" Target="http://agro-soyuz.ru/assets/images/JUB/Crocus/307770,%2015%20CROCUS%20SPRING%20BEAUTY.jpg" TargetMode="External"/><Relationship Id="rId226" Type="http://schemas.openxmlformats.org/officeDocument/2006/relationships/hyperlink" Target="http://agro-soyuz.ru/assets/images/JUB/Tulipa/304620--7-TULIPA-TRAUTTMANSDORFF-1112.jpg" TargetMode="External"/><Relationship Id="rId433" Type="http://schemas.openxmlformats.org/officeDocument/2006/relationships/hyperlink" Target="http://agro-soyuz.ru/assets/images/JUB/Showbox/752160,%20Showbox%20-%20350%20Tulipa%20Darwin%20Hybrid.jpg" TargetMode="External"/><Relationship Id="rId268" Type="http://schemas.openxmlformats.org/officeDocument/2006/relationships/hyperlink" Target="http://agro-soyuz.ru/assets/images/JUB/Other/309600,%2020%20FREESIA%20SINGLE%20MIX.jpg" TargetMode="External"/><Relationship Id="rId475" Type="http://schemas.openxmlformats.org/officeDocument/2006/relationships/hyperlink" Target="http://agro-soyuz.ru/assets/images/JUB/Tulipa/303940,%205%20TULIPA%20BLACK%20HERO.jpg" TargetMode="External"/><Relationship Id="rId32" Type="http://schemas.openxmlformats.org/officeDocument/2006/relationships/hyperlink" Target="http://agro-soyuz.ru/assets/images/JUB/Tulipa/301650,%2010%20TULIPA%20DYNASTY.jpg" TargetMode="External"/><Relationship Id="rId74" Type="http://schemas.openxmlformats.org/officeDocument/2006/relationships/hyperlink" Target="http://agro-soyuz.ru/assets/images/JUB/Tulipa/303300,%207%20TULIPA%20FRINGED%20MIX.jpg" TargetMode="External"/><Relationship Id="rId128" Type="http://schemas.openxmlformats.org/officeDocument/2006/relationships/hyperlink" Target="http://agro-soyuz.ru/assets/images/JUB/Narcissus/306220,%205%20NARCISSUS%20DUBBEL%20MIX.jpg" TargetMode="External"/><Relationship Id="rId335" Type="http://schemas.openxmlformats.org/officeDocument/2006/relationships/hyperlink" Target="http://agro-soyuz.ru/assets/images/JUB/Narcissus/350600,%203%20NARCIS%20TRUMPET%20YELLOW.jpg" TargetMode="External"/><Relationship Id="rId377" Type="http://schemas.openxmlformats.org/officeDocument/2006/relationships/hyperlink" Target="http://agro-soyuz.ru/assets/images/JUB/Tulipa/322695,%2020%20Tulipa%20sylvestris.jpg" TargetMode="External"/><Relationship Id="rId500" Type="http://schemas.openxmlformats.org/officeDocument/2006/relationships/hyperlink" Target="http://agro-soyuz.ru/assets/images/JUB/Tulipa/322380-25-TULIPA-DARWIN-HYBRIDE-MIX-1112.jpg" TargetMode="External"/><Relationship Id="rId542" Type="http://schemas.openxmlformats.org/officeDocument/2006/relationships/hyperlink" Target="http://agro-soyuz.ru/assets/images/JUB/Ranunculus/323870%20-40-RANUNCULUS-MIX-56.jpg" TargetMode="External"/><Relationship Id="rId5" Type="http://schemas.openxmlformats.org/officeDocument/2006/relationships/hyperlink" Target="http://agro-soyuz.ru/assets/images/JUB/Hyacinthus/300340,%205%20HYACINTHUS%20CARNEGIE.jpg" TargetMode="External"/><Relationship Id="rId181" Type="http://schemas.openxmlformats.org/officeDocument/2006/relationships/hyperlink" Target="http://agro-soyuz.ru/assets/images/JUB/allium/308090,%201%20ALLIUM%20GLOBEMASTER.jpg" TargetMode="External"/><Relationship Id="rId237" Type="http://schemas.openxmlformats.org/officeDocument/2006/relationships/hyperlink" Target="http://agro-soyuz.ru/assets/images/JUB/allium/308300--3-ALLIUM-SCHUBERTII-1012.jpg" TargetMode="External"/><Relationship Id="rId402" Type="http://schemas.openxmlformats.org/officeDocument/2006/relationships/hyperlink" Target="http://agro-soyuz.ru/assets/images/JUB/Crocus/323420,%2050%20CROCUS%20SPECIES%20MIX.jpg" TargetMode="External"/><Relationship Id="rId279" Type="http://schemas.openxmlformats.org/officeDocument/2006/relationships/hyperlink" Target="http://agro-soyuz.ru/assets/images/JUB/Crocus/312480,%2010%20CROCUS%20SPECIOSUS.jpg" TargetMode="External"/><Relationship Id="rId444" Type="http://schemas.openxmlformats.org/officeDocument/2006/relationships/hyperlink" Target="http://agro-soyuz.ru/assets/images/JUB/Showbox/752100,%20Showbox%20-%20350%20Tulipa%20Blueberry.jpg" TargetMode="External"/><Relationship Id="rId486" Type="http://schemas.openxmlformats.org/officeDocument/2006/relationships/hyperlink" Target="http://agro-soyuz.ru/assets/images/JUB/Other/311750-20-SCILLA-SIBERICA-78.jpg" TargetMode="External"/><Relationship Id="rId43" Type="http://schemas.openxmlformats.org/officeDocument/2006/relationships/hyperlink" Target="http://agro-soyuz.ru/assets/images/JUB/Tulipa/302020,%2010%20TULIPA%20SYNAEDA%20AMOR.jpg" TargetMode="External"/><Relationship Id="rId139" Type="http://schemas.openxmlformats.org/officeDocument/2006/relationships/hyperlink" Target="http://agro-soyuz.ru/assets/images/JUB/Narcissus/306620,%205%20NARCISSUS%20YELLOW%20CHEERFULNESS.jpg" TargetMode="External"/><Relationship Id="rId290" Type="http://schemas.openxmlformats.org/officeDocument/2006/relationships/hyperlink" Target="http://agro-soyuz.ru/assets/images/JUB/Tulipa/325130%207-TULIPA-LITTLE-BEAUTY---BIO.jpg" TargetMode="External"/><Relationship Id="rId304" Type="http://schemas.openxmlformats.org/officeDocument/2006/relationships/hyperlink" Target="http://agro-soyuz.ru/assets/images/JUB/Tulipa/313510,%205%20TULIPA%20CRISPION%20SWEET.jpg" TargetMode="External"/><Relationship Id="rId346" Type="http://schemas.openxmlformats.org/officeDocument/2006/relationships/hyperlink" Target="http://agro-soyuz.ru/assets/images/JUB/Hyacinthus/322090,%2015%20HYACINTHUS%20MIX.jpg" TargetMode="External"/><Relationship Id="rId388" Type="http://schemas.openxmlformats.org/officeDocument/2006/relationships/hyperlink" Target="http://agro-soyuz.ru/assets/images/JUB/Narcissus/322990,%2015%20NARCISSUS%20LARGE%20CUP%20MIX.jpg" TargetMode="External"/><Relationship Id="rId511" Type="http://schemas.openxmlformats.org/officeDocument/2006/relationships/hyperlink" Target="http://agro-soyuz.ru/assets/images/JUB/Ranunculus/311650-10-RANUNCULUS-ROZE-NJ-67.jpg" TargetMode="External"/><Relationship Id="rId85" Type="http://schemas.openxmlformats.org/officeDocument/2006/relationships/hyperlink" Target="http://agro-soyuz.ru/assets/images/JUB/Tulipa/303610,%207%20TULIPA%20GARDEN%20FIRE.jpg" TargetMode="External"/><Relationship Id="rId150" Type="http://schemas.openxmlformats.org/officeDocument/2006/relationships/hyperlink" Target="http://agro-soyuz.ru/assets/images/JUB/Narcissus/306960,%205%20Narcssus%20Tete%20Boucle.jpg" TargetMode="External"/><Relationship Id="rId192" Type="http://schemas.openxmlformats.org/officeDocument/2006/relationships/hyperlink" Target="http://agro-soyuz.ru/assets/images/JUB/Anemone/308830,%2020%20ANEMONE%20CORONARIA%20GOVERNOR.jpg" TargetMode="External"/><Relationship Id="rId206" Type="http://schemas.openxmlformats.org/officeDocument/2006/relationships/hyperlink" Target="http://agro-soyuz.ru/assets/images/JUB/Other/309820,%2015%20FRITILLARIA%20MELEAGRIS.jpg" TargetMode="External"/><Relationship Id="rId413" Type="http://schemas.openxmlformats.org/officeDocument/2006/relationships/hyperlink" Target="http://agro-soyuz.ru/assets/images/JUB/Other/323675,%2020%20Corydalis%20Beth%20Evans.jpg" TargetMode="External"/><Relationship Id="rId248" Type="http://schemas.openxmlformats.org/officeDocument/2006/relationships/hyperlink" Target="http://agro-soyuz.ru/assets/images/JUB/Iris/310510,%2025%20IRIS%20HOLLANDICA%20WHITE.jpg" TargetMode="External"/><Relationship Id="rId455" Type="http://schemas.openxmlformats.org/officeDocument/2006/relationships/hyperlink" Target="http://agro-soyuz.ru/assets/images/JUB/Showbox/752990%20X--200-NARCISSEN-DUBBEL--B.jpg" TargetMode="External"/><Relationship Id="rId497" Type="http://schemas.openxmlformats.org/officeDocument/2006/relationships/hyperlink" Target="http://agro-soyuz.ru/assets/images/JUB/Other/724101%20OMDOOS-18-TASSEN-NL-ZOEMT-BIO-BIJEN-EN-VLINDER-I.jpg" TargetMode="External"/><Relationship Id="rId12" Type="http://schemas.openxmlformats.org/officeDocument/2006/relationships/hyperlink" Target="http://agro-soyuz.ru/assets/images/JUB/Hyacinthus/300780,%205%20HYACINTHUS%20WOODSTOCK.jpg" TargetMode="External"/><Relationship Id="rId108" Type="http://schemas.openxmlformats.org/officeDocument/2006/relationships/hyperlink" Target="http://agro-soyuz.ru/assets/images/JUB/Tulipa/305140,%2010%20TULIPA%20PULCHELLA%20PERSIAN%20PEARL.jpg" TargetMode="External"/><Relationship Id="rId315" Type="http://schemas.openxmlformats.org/officeDocument/2006/relationships/hyperlink" Target="http://agro-soyuz.ru/assets/images/JUB/Tulipa/314620,%205%20TULIPA%20SILVER%20PARROT.jpg" TargetMode="External"/><Relationship Id="rId357" Type="http://schemas.openxmlformats.org/officeDocument/2006/relationships/hyperlink" Target="http://agro-soyuz.ru/assets/images/JUB/Tulipa/322390%2015-TULIPA-DELICATE.jpg" TargetMode="External"/><Relationship Id="rId522" Type="http://schemas.openxmlformats.org/officeDocument/2006/relationships/hyperlink" Target="http://agro-soyuz.ru/assets/images/JUB/BIO/325400--5-NARCISSUS-TETE-A-TETE---BIO-1214.jpg" TargetMode="External"/><Relationship Id="rId54" Type="http://schemas.openxmlformats.org/officeDocument/2006/relationships/hyperlink" Target="http://agro-soyuz.ru/assets/images/JUB/Tulipa/302570,%2010%20TULIPA%20MENTON.jpg" TargetMode="External"/><Relationship Id="rId96" Type="http://schemas.openxmlformats.org/officeDocument/2006/relationships/hyperlink" Target="http://agro-soyuz.ru/assets/images/JUB/Tulipa/304385,%2010%20TULIPA%20FLAMING%20PURISSIMA.jpg" TargetMode="External"/><Relationship Id="rId161" Type="http://schemas.openxmlformats.org/officeDocument/2006/relationships/hyperlink" Target="http://agro-soyuz.ru/assets/images/JUB/Crocus/307480,%2015%20CROCUS%20VANGUARD.jpg" TargetMode="External"/><Relationship Id="rId217" Type="http://schemas.openxmlformats.org/officeDocument/2006/relationships/hyperlink" Target="http://agro-soyuz.ru/assets/images/JUB/Tulipa/303246--7-TULIPA-LOUVRE-1112.jpg" TargetMode="External"/><Relationship Id="rId399" Type="http://schemas.openxmlformats.org/officeDocument/2006/relationships/hyperlink" Target="http://agro-soyuz.ru/assets/images/JUB/Crocus/323340,%2050%20CROCUS%20WHITE.jpg" TargetMode="External"/><Relationship Id="rId259" Type="http://schemas.openxmlformats.org/officeDocument/2006/relationships/hyperlink" Target="http://agro-soyuz.ru/assets/images/JUB/Other/311000,%2020%20MUSCARI%20ARMENIACUM.jpg" TargetMode="External"/><Relationship Id="rId424" Type="http://schemas.openxmlformats.org/officeDocument/2006/relationships/hyperlink" Target="http://agro-soyuz.ru/assets/images/JUB/Showbox/752000,%20Showbox%20-%20200%20Hyacinthus%20Single%20A.jpg" TargetMode="External"/><Relationship Id="rId466" Type="http://schemas.openxmlformats.org/officeDocument/2006/relationships/hyperlink" Target="http://agro-soyuz.ru/assets/images/JUB/Showbox/753440%20X--1000-RANUNCULUS-PIOENBLOEMIG-NJ.jpg" TargetMode="External"/><Relationship Id="rId23" Type="http://schemas.openxmlformats.org/officeDocument/2006/relationships/hyperlink" Target="http://agro-soyuz.ru/assets/images/JUB/Tulipa/301420,%207%20TULIPA%20CROSSFIRE.jpg" TargetMode="External"/><Relationship Id="rId119" Type="http://schemas.openxmlformats.org/officeDocument/2006/relationships/hyperlink" Target="http://agro-soyuz.ru/assets/images/JUB/Narcissus/305660,%205%20NARCISSUS%20PINK%20CHARM.jpg" TargetMode="External"/><Relationship Id="rId270" Type="http://schemas.openxmlformats.org/officeDocument/2006/relationships/hyperlink" Target="http://agro-soyuz.ru/assets/images/JUB/Other/309950,%2010%20GALANTHUS%20ELWESII.jpg" TargetMode="External"/><Relationship Id="rId326" Type="http://schemas.openxmlformats.org/officeDocument/2006/relationships/hyperlink" Target="http://agro-soyuz.ru/assets/images/JUB/Tulipa/350185,%205%20TULIPS%20DOUBLE%20RED.jpg" TargetMode="External"/><Relationship Id="rId533" Type="http://schemas.openxmlformats.org/officeDocument/2006/relationships/hyperlink" Target="http://agro-soyuz.ru/assets/images/JUB/Narcissus/322870-10-NARCISSUS-BUTTERFLY-MIX--1214.jpg" TargetMode="External"/><Relationship Id="rId65" Type="http://schemas.openxmlformats.org/officeDocument/2006/relationships/hyperlink" Target="http://agro-soyuz.ru/assets/images/JUB/Tulipa/302910,%207%20TULIPA%20LILY%20FLOWERING%20MIX.jpg" TargetMode="External"/><Relationship Id="rId130" Type="http://schemas.openxmlformats.org/officeDocument/2006/relationships/hyperlink" Target="http://agro-soyuz.ru/assets/images/JUB/Narcissus/306240,%205%20NARCISSUS%20CHANTERELLE.jpg" TargetMode="External"/><Relationship Id="rId368" Type="http://schemas.openxmlformats.org/officeDocument/2006/relationships/hyperlink" Target="http://agro-soyuz.ru/assets/images/JUB/Tulipa/322560,%2015%20TULIPA%20PASTEL%20MIX.jpg" TargetMode="External"/><Relationship Id="rId172" Type="http://schemas.openxmlformats.org/officeDocument/2006/relationships/hyperlink" Target="http://agro-soyuz.ru/assets/images/JUB/Crocus/307780,%2020%20CROCUS%20SIEBERI%20TRICOLOR.jpg" TargetMode="External"/><Relationship Id="rId228" Type="http://schemas.openxmlformats.org/officeDocument/2006/relationships/hyperlink" Target="http://agro-soyuz.ru/assets/images/JUB/Tulipa/304730---7-TULIPA-CANDY-CLUB-1112.jpg" TargetMode="External"/><Relationship Id="rId435" Type="http://schemas.openxmlformats.org/officeDocument/2006/relationships/hyperlink" Target="http://agro-soyuz.ru/assets/images/JUB/Showbox/752520,%20Showbox%20-%20350%20Tulipa%20Lily%20flowering%20A.jpghttp:/agro-soyuz.ru/assets/images/JUB/Showbox/752520,%20Showbox%20-%20350%20Tulipa%20Lily%20flowering%20A.jpg" TargetMode="External"/><Relationship Id="rId477" Type="http://schemas.openxmlformats.org/officeDocument/2006/relationships/hyperlink" Target="http://agro-soyuz.ru/assets/images/JUB/Tulipa/304785,%207%20TULIPA%20NIGHT%20CLUB.jpg" TargetMode="External"/><Relationship Id="rId281" Type="http://schemas.openxmlformats.org/officeDocument/2006/relationships/hyperlink" Target="http://agro-soyuz.ru/assets/images/JUB/Hyacinthus/312130,%203%20HYACINTHUS%20GLASS%20PINK%20PEARL.jpg" TargetMode="External"/><Relationship Id="rId337" Type="http://schemas.openxmlformats.org/officeDocument/2006/relationships/hyperlink" Target="http://agro-soyuz.ru/assets/images/JUB/Narcissus/350700,%203%20NARCIS%20LARGE%20CUP%20YELLOW-RED.jpg" TargetMode="External"/><Relationship Id="rId502" Type="http://schemas.openxmlformats.org/officeDocument/2006/relationships/hyperlink" Target="http://agro-soyuz.ru/assets/images/JUB/Tulipa/322403-15-TULIPA-DUTCH-DESIGN-MIX-1112.jpg" TargetMode="External"/><Relationship Id="rId34" Type="http://schemas.openxmlformats.org/officeDocument/2006/relationships/hyperlink" Target="http://agro-soyuz.ru/assets/images/JUB/Tulipa/301690,%2010%20TULIPA%20FLAMING%20FLAG.jpg" TargetMode="External"/><Relationship Id="rId76" Type="http://schemas.openxmlformats.org/officeDocument/2006/relationships/hyperlink" Target="http://agro-soyuz.ru/assets/images/JUB/Tulipa/303380,%207%20TULIPA%20ESPERANTO.jpg" TargetMode="External"/><Relationship Id="rId141" Type="http://schemas.openxmlformats.org/officeDocument/2006/relationships/hyperlink" Target="http://agro-soyuz.ru/assets/images/JUB/Narcissus/306680,%205%20NARCISSUS%20BELL%20SONG.jpg" TargetMode="External"/><Relationship Id="rId379" Type="http://schemas.openxmlformats.org/officeDocument/2006/relationships/hyperlink" Target="http://agro-soyuz.ru/assets/images/JUB/Tulipa/322720,%2025%20TULIPA%20TRIUMPH%20RED.jpg" TargetMode="External"/><Relationship Id="rId544" Type="http://schemas.openxmlformats.org/officeDocument/2006/relationships/hyperlink" Target="http://agro-soyuz.ru/assets/images/JUB/Tulipa/752740-350-TULPEN-PRINCE-1112.jpg" TargetMode="External"/><Relationship Id="rId7" Type="http://schemas.openxmlformats.org/officeDocument/2006/relationships/hyperlink" Target="http://agro-soyuz.ru/assets/images/JUB/Hyacinthus/300520,%205%20HYACINTHUS%20JAN%20BOS.jpg" TargetMode="External"/><Relationship Id="rId183" Type="http://schemas.openxmlformats.org/officeDocument/2006/relationships/hyperlink" Target="http://agro-soyuz.ru/assets/images/JUB/allium/308150,%201%20ALLIUM%20HIS%20EXCELLENCY.jpg" TargetMode="External"/><Relationship Id="rId239" Type="http://schemas.openxmlformats.org/officeDocument/2006/relationships/hyperlink" Target="http://agro-soyuz.ru/assets/images/JUB/allium/308360%20%2025-ALLIUM-SPHAEROCEPHALON-56.jpg" TargetMode="External"/><Relationship Id="rId390" Type="http://schemas.openxmlformats.org/officeDocument/2006/relationships/hyperlink" Target="http://agro-soyuz.ru/assets/images/JUB/Narcissus/323020,%2015%20NARCISSUS%20ICE%20KING.jpg" TargetMode="External"/><Relationship Id="rId404" Type="http://schemas.openxmlformats.org/officeDocument/2006/relationships/hyperlink" Target="http://agro-soyuz.ru/assets/images/JUB/allium/323505,%203%20ALLIUM%20GLOBEMASTER.jpg" TargetMode="External"/><Relationship Id="rId446" Type="http://schemas.openxmlformats.org/officeDocument/2006/relationships/hyperlink" Target="http://agro-soyuz.ru/assets/images/JUB/Showbox/752870,%20Showbox%20-%20350%20Tulipa%20Kaufmanniana.jpg" TargetMode="External"/><Relationship Id="rId250" Type="http://schemas.openxmlformats.org/officeDocument/2006/relationships/hyperlink" Target="http://agro-soyuz.ru/assets/images/JUB/Iris/310540,%2010%20IRIS%20HOLLANDICA%20RED%20EMBER.jpg" TargetMode="External"/><Relationship Id="rId292" Type="http://schemas.openxmlformats.org/officeDocument/2006/relationships/hyperlink" Target="http://agro-soyuz.ru/assets/images/JUB/Tulipa/325170%207-TULIPA-PRAESTANS-ZWANENBURG---BIO.jpg" TargetMode="External"/><Relationship Id="rId306" Type="http://schemas.openxmlformats.org/officeDocument/2006/relationships/hyperlink" Target="http://agro-soyuz.ru/assets/images/JUB/Tulipa/313525,%205%20TULIPA%20DOUBLE%20SUGAR.jpg" TargetMode="External"/><Relationship Id="rId488" Type="http://schemas.openxmlformats.org/officeDocument/2006/relationships/hyperlink" Target="http://agro-soyuz.ru/assets/images/JUB/Other/311890-25-TRITELEIA-CORRINA-NJ-56.jpg" TargetMode="External"/><Relationship Id="rId45" Type="http://schemas.openxmlformats.org/officeDocument/2006/relationships/hyperlink" Target="http://agro-soyuz.ru/assets/images/JUB/Tulipa/302140,%2010%20TULIPA%20TRIUMPH%20MIX.jpg" TargetMode="External"/><Relationship Id="rId87" Type="http://schemas.openxmlformats.org/officeDocument/2006/relationships/hyperlink" Target="http://agro-soyuz.ru/assets/images/JUB/Tulipa/303800%207%20TULIPA%20PARKIET%20MIX.jpg" TargetMode="External"/><Relationship Id="rId110" Type="http://schemas.openxmlformats.org/officeDocument/2006/relationships/hyperlink" Target="http://agro-soyuz.ru/assets/images/JUB/Tulipa/305190,%2010%20TULIPA%20DASYSTEMON%20TARDA.jpg" TargetMode="External"/><Relationship Id="rId348" Type="http://schemas.openxmlformats.org/officeDocument/2006/relationships/hyperlink" Target="http://agro-soyuz.ru/assets/images/JUB/Tulipa/322210,%2015%20Tulipa%20Adventure.jpg" TargetMode="External"/><Relationship Id="rId513" Type="http://schemas.openxmlformats.org/officeDocument/2006/relationships/hyperlink" Target="http://agro-soyuz.ru/assets/images/JUB/Ranunculus/311700-10-RANUNCULUS-MIX-NJ-67.jpg" TargetMode="External"/><Relationship Id="rId152" Type="http://schemas.openxmlformats.org/officeDocument/2006/relationships/hyperlink" Target="http://agro-soyuz.ru/assets/images/JUB/Narcissus/307010,%205%20NARCISSUS%20WHITE%20MARVEL.jpg" TargetMode="External"/><Relationship Id="rId194" Type="http://schemas.openxmlformats.org/officeDocument/2006/relationships/hyperlink" Target="http://agro-soyuz.ru/assets/images/JUB/Anemone/308850,%2020%20ANEMONE%20CORONARIA%20MOUNT%20EVEREST.jpg" TargetMode="External"/><Relationship Id="rId208" Type="http://schemas.openxmlformats.org/officeDocument/2006/relationships/hyperlink" Target="http://agro-soyuz.ru/assets/images/JUB/Other/309880,%2015%20FRITILLARIA%20UVA-VULPIS.jpg" TargetMode="External"/><Relationship Id="rId415" Type="http://schemas.openxmlformats.org/officeDocument/2006/relationships/hyperlink" Target="http://agro-soyuz.ru/assets/images/JUB/Other/323700,%2050%20FRITILLARIA%20MELEAGRIS%20MIX.jpg" TargetMode="External"/><Relationship Id="rId457" Type="http://schemas.openxmlformats.org/officeDocument/2006/relationships/hyperlink" Target="http://agro-soyuz.ru/assets/images/JUB/Showbox/753080%20X--200-NARCISSEN-SPLEETKRONIG.jpg" TargetMode="External"/><Relationship Id="rId261" Type="http://schemas.openxmlformats.org/officeDocument/2006/relationships/hyperlink" Target="http://agro-soyuz.ru/assets/images/JUB/Other/311045,%2015%20MUSCARI%20BOTRYOIDES%20ALBUM.jpg" TargetMode="External"/><Relationship Id="rId499" Type="http://schemas.openxmlformats.org/officeDocument/2006/relationships/hyperlink" Target="http://agro-soyuz.ru/assets/images/JUB/Other/351010--8-FREESIA-MIX-5.jpg" TargetMode="External"/><Relationship Id="rId14" Type="http://schemas.openxmlformats.org/officeDocument/2006/relationships/hyperlink" Target="http://agro-soyuz.ru/assets/images/JUB/Hyacinthus/300810,%205%20HYACINTHUS%20MIX.jpg" TargetMode="External"/><Relationship Id="rId56" Type="http://schemas.openxmlformats.org/officeDocument/2006/relationships/hyperlink" Target="http://agro-soyuz.ru/assets/images/JUB/Tulipa/302610,%207%20TULIPA%20RHAPSODY%20OF%20SMILES.jpg" TargetMode="External"/><Relationship Id="rId317" Type="http://schemas.openxmlformats.org/officeDocument/2006/relationships/hyperlink" Target="http://agro-soyuz.ru/assets/images/JUB/Tulipa/314825%205-TULIPA-TROPICAL-WAVE.jpg" TargetMode="External"/><Relationship Id="rId359" Type="http://schemas.openxmlformats.org/officeDocument/2006/relationships/hyperlink" Target="http://agro-soyuz.ru/assets/images/JUB/Tulipa/322415,%2015%20TULIPA%20FINOLA.jpg" TargetMode="External"/><Relationship Id="rId524" Type="http://schemas.openxmlformats.org/officeDocument/2006/relationships/hyperlink" Target="http://agro-soyuz.ru/assets/images/JUB/BIO/325570--2-CAMASSIA-LEICHTLINII-CAERULEA---BIO-14%20-%20%D0%BA%D0%BE%D0%BF%D0%B8%D1%8F.jpg" TargetMode="External"/><Relationship Id="rId98" Type="http://schemas.openxmlformats.org/officeDocument/2006/relationships/hyperlink" Target="http://agro-soyuz.ru/assets/images/JUB/Tulipa/304440,%2010%20TULIPA%20PURISSIMA.jpg" TargetMode="External"/><Relationship Id="rId121" Type="http://schemas.openxmlformats.org/officeDocument/2006/relationships/hyperlink" Target="http://agro-soyuz.ru/assets/images/JUB/Narcissus/305810,%205%20NARCISSUS%20LARGE%20CUP%20MIX.jpg" TargetMode="External"/><Relationship Id="rId163" Type="http://schemas.openxmlformats.org/officeDocument/2006/relationships/hyperlink" Target="http://agro-soyuz.ru/assets/images/JUB/Crocus/307590,%2015%20CROCUS%20ANGUSTIFOLIUS.jpg" TargetMode="External"/><Relationship Id="rId219" Type="http://schemas.openxmlformats.org/officeDocument/2006/relationships/hyperlink" Target="http://agro-soyuz.ru/assets/images/JUB/Tulipa/303910--7-TULIPA-ANGELIQUE-1112.jpg" TargetMode="External"/><Relationship Id="rId370" Type="http://schemas.openxmlformats.org/officeDocument/2006/relationships/hyperlink" Target="http://agro-soyuz.ru/assets/images/JUB/Tulipa/322620,%2015%20TULIPA%20PRIMAVERA%20MIX.jpg" TargetMode="External"/><Relationship Id="rId426" Type="http://schemas.openxmlformats.org/officeDocument/2006/relationships/hyperlink" Target="http://agro-soyuz.ru/assets/images/JUB/Showbox/752060,%20Showbox%20-%20300%20Hyacinthus%20Single.jpg" TargetMode="External"/><Relationship Id="rId230" Type="http://schemas.openxmlformats.org/officeDocument/2006/relationships/hyperlink" Target="http://agro-soyuz.ru/assets/images/JUB/Tulipa/304860---5-TULIPA-WONDER-CLUB-1112.jpg" TargetMode="External"/><Relationship Id="rId468" Type="http://schemas.openxmlformats.org/officeDocument/2006/relationships/hyperlink" Target="http://agro-soyuz.ru/assets/images/JUB/Showbox/753450%20X--750-DIVERSE-BLOEMBOLLEN.jpg" TargetMode="External"/><Relationship Id="rId25" Type="http://schemas.openxmlformats.org/officeDocument/2006/relationships/hyperlink" Target="http://agro-soyuz.ru/assets/images/JUB/Tulipa/301460,%207%20TULIPA%20MONDIAL.jpg" TargetMode="External"/><Relationship Id="rId67" Type="http://schemas.openxmlformats.org/officeDocument/2006/relationships/hyperlink" Target="http://agro-soyuz.ru/assets/images/JUB/Tulipa/303090,%207%20TULIPA%20CURLY%20SUE.jpg" TargetMode="External"/><Relationship Id="rId272" Type="http://schemas.openxmlformats.org/officeDocument/2006/relationships/hyperlink" Target="http://agro-soyuz.ru/assets/images/JUB/Other/310250,%2020%20IPHEION%20UNIFLORUM%20WISLEY%20BLUE.jpg" TargetMode="External"/><Relationship Id="rId328" Type="http://schemas.openxmlformats.org/officeDocument/2006/relationships/hyperlink" Target="http://agro-soyuz.ru/assets/images/JUB/Tulipa/350195%205-TULIPA-TRIUMPH-BLACK.jpg" TargetMode="External"/><Relationship Id="rId535" Type="http://schemas.openxmlformats.org/officeDocument/2006/relationships/hyperlink" Target="http://agro-soyuz.ru/assets/images/JUB/allium/323490-15-ALLIUM-CHRISTOPHII-1012.jpg" TargetMode="External"/><Relationship Id="rId132" Type="http://schemas.openxmlformats.org/officeDocument/2006/relationships/hyperlink" Target="http://agro-soyuz.ru/assets/images/JUB/Narcissus/306370,%205%20NARCISSUS%20SUNNY%20GIRLFRIEND.jpg" TargetMode="External"/><Relationship Id="rId174" Type="http://schemas.openxmlformats.org/officeDocument/2006/relationships/hyperlink" Target="http://agro-soyuz.ru/assets/images/JUB/allium/307950,%201%20Allium%20Ambassador.jpg" TargetMode="External"/><Relationship Id="rId381" Type="http://schemas.openxmlformats.org/officeDocument/2006/relationships/hyperlink" Target="http://agro-soyuz.ru/assets/images/JUB/Tulipa/322760,%2025%20TULIPA%20TRIUMPH%20MIX.jpg" TargetMode="External"/><Relationship Id="rId220" Type="http://schemas.openxmlformats.org/officeDocument/2006/relationships/hyperlink" Target="http://agro-soyuz.ru/assets/images/JUB/Tulipa/303970--7-TULIPA-BLUE-DIAMOND-1112.jpg" TargetMode="External"/><Relationship Id="rId241" Type="http://schemas.openxmlformats.org/officeDocument/2006/relationships/hyperlink" Target="http://agro-soyuz.ru/assets/images/JUB/allium/308400-10-ALLIUM-WHITE-CLOUD-6.jpg" TargetMode="External"/><Relationship Id="rId437" Type="http://schemas.openxmlformats.org/officeDocument/2006/relationships/hyperlink" Target="http://agro-soyuz.ru/assets/images/JUB/Showbox/752670%20350%20TULPEN%20PARKIET%20B.jpg" TargetMode="External"/><Relationship Id="rId458" Type="http://schemas.openxmlformats.org/officeDocument/2006/relationships/hyperlink" Target="http://agro-soyuz.ru/assets/images/JUB/Showbox/752930%20X--300-NARCISSEN-BOTANISCH.jpg" TargetMode="External"/><Relationship Id="rId479" Type="http://schemas.openxmlformats.org/officeDocument/2006/relationships/hyperlink" Target="http://agro-soyuz.ru/assets/images/JUB/Lilium/310997--1-LILIUM-MARTAGON-CLAUDE-SHRIDE-1618.jpg" TargetMode="External"/><Relationship Id="rId15" Type="http://schemas.openxmlformats.org/officeDocument/2006/relationships/hyperlink" Target="http://agro-soyuz.ru/assets/images/JUB/Hyacinthus/300240%20HYACINTHUS%202%20ANNABELLE.png" TargetMode="External"/><Relationship Id="rId36" Type="http://schemas.openxmlformats.org/officeDocument/2006/relationships/hyperlink" Target="http://agro-soyuz.ru/assets/images/JUB/Tulipa/301820%20tulipa%2010%20KANSAS%20PROUD.png" TargetMode="External"/><Relationship Id="rId57" Type="http://schemas.openxmlformats.org/officeDocument/2006/relationships/hyperlink" Target="http://agro-soyuz.ru/assets/images/JUB/Tulipa/302660,%207%20TULIPA%20SORBET.jpg" TargetMode="External"/><Relationship Id="rId262" Type="http://schemas.openxmlformats.org/officeDocument/2006/relationships/hyperlink" Target="http://agro-soyuz.ru/assets/images/JUB/Other/311120,%2015%20MUSCARI%20LATIFOLIUM.jpg" TargetMode="External"/><Relationship Id="rId283" Type="http://schemas.openxmlformats.org/officeDocument/2006/relationships/hyperlink" Target="http://agro-soyuz.ru/assets/images/JUB/Narcissus/312210,%205%20NARCISSUS%20PAPERWHITE.jpg" TargetMode="External"/><Relationship Id="rId318" Type="http://schemas.openxmlformats.org/officeDocument/2006/relationships/hyperlink" Target="http://agro-soyuz.ru/assets/images/JUB/Tulipa/314838%205-TULIPA-VIOLET-PRANAA.jpg" TargetMode="External"/><Relationship Id="rId339" Type="http://schemas.openxmlformats.org/officeDocument/2006/relationships/hyperlink" Target="http://agro-soyuz.ru/assets/images/JUB/Crocus/350800,%208%20CROCUS%20WHITE.jpg" TargetMode="External"/><Relationship Id="rId490" Type="http://schemas.openxmlformats.org/officeDocument/2006/relationships/hyperlink" Target="http://agro-soyuz.ru/assets/images/JUB/Other/312330-1-COLCHICUM-AUTUMNALE-ALBUM-13.jpg" TargetMode="External"/><Relationship Id="rId504" Type="http://schemas.openxmlformats.org/officeDocument/2006/relationships/hyperlink" Target="http://agro-soyuz.ru/assets/images/JUB/Tulipa/322486-15-TULIPA-LOLLYPOP-MIX-1112.jpg" TargetMode="External"/><Relationship Id="rId525" Type="http://schemas.openxmlformats.org/officeDocument/2006/relationships/hyperlink" Target="http://agro-soyuz.ru/assets/images/JUB/BIO/325600-10-HYACINTHOIDES-HISPANICA-ROZE---BIO-7%20-%20%D0%BA%D0%BE%D0%BF%D0%B8%D1%8F.jpg" TargetMode="External"/><Relationship Id="rId546" Type="http://schemas.openxmlformats.org/officeDocument/2006/relationships/printerSettings" Target="../printerSettings/printerSettings1.bin"/><Relationship Id="rId78" Type="http://schemas.openxmlformats.org/officeDocument/2006/relationships/hyperlink" Target="http://agro-soyuz.ru/assets/images/JUB/Tulipa/303410,%207%20TULIPA%20GROENLAND.jpg" TargetMode="External"/><Relationship Id="rId99" Type="http://schemas.openxmlformats.org/officeDocument/2006/relationships/hyperlink" Target="http://agro-soyuz.ru/assets/images/JUB/Tulipa/304510%207%20TULIPA-FUN-COLOURS.jpg" TargetMode="External"/><Relationship Id="rId101" Type="http://schemas.openxmlformats.org/officeDocument/2006/relationships/hyperlink" Target="http://agro-soyuz.ru/assets/images/JUB/Tulipa/304560%2010-TULIPA-QUEBEC.jpg" TargetMode="External"/><Relationship Id="rId122" Type="http://schemas.openxmlformats.org/officeDocument/2006/relationships/hyperlink" Target="http://agro-soyuz.ru/assets/images/JUB/Narcissus/306000,%205%20NARCISSUS%20DELNASHAUGH.jpg" TargetMode="External"/><Relationship Id="rId143" Type="http://schemas.openxmlformats.org/officeDocument/2006/relationships/hyperlink" Target="http://agro-soyuz.ru/assets/images/JUB/Narcissus/306740,%205%20NARCISSUS%20GOLDEN%20DAWN.jpg" TargetMode="External"/><Relationship Id="rId164" Type="http://schemas.openxmlformats.org/officeDocument/2006/relationships/hyperlink" Target="http://agro-soyuz.ru/assets/images/JUB/Crocus/307600,%2020%20CROCUS%20ARD%20SCHENK.jpg" TargetMode="External"/><Relationship Id="rId185" Type="http://schemas.openxmlformats.org/officeDocument/2006/relationships/hyperlink" Target="http://agro-soyuz.ru/assets/images/JUB/allium/308180,%2025%20ALLIUM%20MOLY.jpg" TargetMode="External"/><Relationship Id="rId350" Type="http://schemas.openxmlformats.org/officeDocument/2006/relationships/hyperlink" Target="http://agro-soyuz.ru/assets/images/JUB/Tulipa/322245,%2050%20TULIPA%20BAKERI%20LILAC%20WONDER.jpg" TargetMode="External"/><Relationship Id="rId371" Type="http://schemas.openxmlformats.org/officeDocument/2006/relationships/hyperlink" Target="http://agro-soyuz.ru/assets/images/JUB/Tulipa/322660,%2025%20TULIPA%20QUEEN%20OF%20NIGHT.jpg" TargetMode="External"/><Relationship Id="rId406" Type="http://schemas.openxmlformats.org/officeDocument/2006/relationships/hyperlink" Target="http://agro-soyuz.ru/assets/images/JUB/allium/323515,%205%20ALLIUM%20MOUNT%20EVEREST.jpg" TargetMode="External"/><Relationship Id="rId9" Type="http://schemas.openxmlformats.org/officeDocument/2006/relationships/hyperlink" Target="http://agro-soyuz.ru/assets/images/JUB/Hyacinthus/300630,%205%20HYACINTHUS%20PINK%20SURPRISE.jpg" TargetMode="External"/><Relationship Id="rId210" Type="http://schemas.openxmlformats.org/officeDocument/2006/relationships/hyperlink" Target="http://agro-soyuz.ru/assets/images/JUB/Other/310190,%2010%20HYACINTHOIDES%20HISPANICA%20WHITE.jpg" TargetMode="External"/><Relationship Id="rId392" Type="http://schemas.openxmlformats.org/officeDocument/2006/relationships/hyperlink" Target="http://agro-soyuz.ru/assets/images/JUB/Narcissus/323045,%2020%20NARCISSUS%20MARTINETTE.jpg" TargetMode="External"/><Relationship Id="rId427" Type="http://schemas.openxmlformats.org/officeDocument/2006/relationships/hyperlink" Target="http://agro-soyuz.ru/assets/images/JUB/Showbox/752340,%20Showbox%20-%20350%20Tulipa%20Single%20Early.jpg" TargetMode="External"/><Relationship Id="rId448" Type="http://schemas.openxmlformats.org/officeDocument/2006/relationships/hyperlink" Target="http://agro-soyuz.ru/assets/images/JUB/Showbox/752130,%20Showbox%20-%20500%20Tulipa%20Botanical-Species.jpg" TargetMode="External"/><Relationship Id="rId469" Type="http://schemas.openxmlformats.org/officeDocument/2006/relationships/hyperlink" Target="http://agro-soyuz.ru/assets/images/JUB/Showbox/753480%20X-100-LILIUM-AZIATISCH.jpg" TargetMode="External"/><Relationship Id="rId26" Type="http://schemas.openxmlformats.org/officeDocument/2006/relationships/hyperlink" Target="http://agro-soyuz.ru/assets/images/JUB/Tulipa/301520,%207%20TULIPA%20MONTE%20CARLO.jpg" TargetMode="External"/><Relationship Id="rId231" Type="http://schemas.openxmlformats.org/officeDocument/2006/relationships/hyperlink" Target="http://agro-soyuz.ru/assets/images/JUB/Tulipa/304900-10-TULIPA-BAKERI-LILAC-WONDER-6.jpg" TargetMode="External"/><Relationship Id="rId252" Type="http://schemas.openxmlformats.org/officeDocument/2006/relationships/hyperlink" Target="http://agro-soyuz.ru/assets/images/JUB/Iris/310590,%2025%20IRIS%20HOLLANDICA%20MIX.jpg" TargetMode="External"/><Relationship Id="rId273" Type="http://schemas.openxmlformats.org/officeDocument/2006/relationships/hyperlink" Target="http://agro-soyuz.ru/assets/images/JUB/Other/310650,%2010%20LEUCOJUM%20AESTIVUM.jpg" TargetMode="External"/><Relationship Id="rId294" Type="http://schemas.openxmlformats.org/officeDocument/2006/relationships/hyperlink" Target="http://agro-soyuz.ru/assets/images/JUB/Tulipa/325220%207-TULIPA-SALMON-VAN-EIJK---BIO.jpg" TargetMode="External"/><Relationship Id="rId308" Type="http://schemas.openxmlformats.org/officeDocument/2006/relationships/hyperlink" Target="http://agro-soyuz.ru/assets/images/JUB/Tulipa/313540%205-TULIPA-DREAMER.jpg" TargetMode="External"/><Relationship Id="rId329" Type="http://schemas.openxmlformats.org/officeDocument/2006/relationships/hyperlink" Target="http://agro-soyuz.ru/assets/images/JUB/Tulipa/350200%205-TULIPA-TRIUMPH-YELLOW.jpg" TargetMode="External"/><Relationship Id="rId480" Type="http://schemas.openxmlformats.org/officeDocument/2006/relationships/hyperlink" Target="http://agro-soyuz.ru/assets/images/JUB/Lilium/310998--1-LILIUM-MARTAGON-GUINEA-GOLD-1618.jpg" TargetMode="External"/><Relationship Id="rId515" Type="http://schemas.openxmlformats.org/officeDocument/2006/relationships/hyperlink" Target="http://agro-soyuz.ru/assets/images/JUB/BIO/325060--3-HYACINTHUS-WHITE-PEARL---BIO-14.jpg" TargetMode="External"/><Relationship Id="rId536" Type="http://schemas.openxmlformats.org/officeDocument/2006/relationships/hyperlink" Target="http://agro-soyuz.ru/assets/images/JUB/allium/323513-15-ALLIUM-MIAMI-10.jpg" TargetMode="External"/><Relationship Id="rId47" Type="http://schemas.openxmlformats.org/officeDocument/2006/relationships/hyperlink" Target="http://agro-soyuz.ru/assets/images/JUB/Tulipa/302240,%2010%20Tulipa%20Daydream.jpg" TargetMode="External"/><Relationship Id="rId68" Type="http://schemas.openxmlformats.org/officeDocument/2006/relationships/hyperlink" Target="http://agro-soyuz.ru/assets/images/JUB/Tulipa/303120,%207%20TULIPA%20DAVENPORT.jpg" TargetMode="External"/><Relationship Id="rId89" Type="http://schemas.openxmlformats.org/officeDocument/2006/relationships/hyperlink" Target="http://agro-soyuz.ru/assets/images/JUB/Tulipa/304158,%207%20TULIPA%20YELLOW%20POMPENETTE.jpg" TargetMode="External"/><Relationship Id="rId112" Type="http://schemas.openxmlformats.org/officeDocument/2006/relationships/hyperlink" Target="http://agro-soyuz.ru/assets/images/JUB/Tulipa/305240,%2010%20TULIPA%20SPECIES%20MIX.jpg" TargetMode="External"/><Relationship Id="rId133" Type="http://schemas.openxmlformats.org/officeDocument/2006/relationships/hyperlink" Target="http://agro-soyuz.ru/assets/images/JUB/Narcissus/306460,%205%20NARCISSUS%20BUTTERFLY%20MIX.jpg" TargetMode="External"/><Relationship Id="rId154" Type="http://schemas.openxmlformats.org/officeDocument/2006/relationships/hyperlink" Target="http://agro-soyuz.ru/assets/images/JUB/Narcissus/307040,%2010%20NARCISSUS%20BOTANICAL%20MIX.jpg" TargetMode="External"/><Relationship Id="rId175" Type="http://schemas.openxmlformats.org/officeDocument/2006/relationships/hyperlink" Target="http://agro-soyuz.ru/assets/images/JUB/allium/307970,%2010%20ALLIUM%20ART.jpg" TargetMode="External"/><Relationship Id="rId340" Type="http://schemas.openxmlformats.org/officeDocument/2006/relationships/hyperlink" Target="http://agro-soyuz.ru/assets/images/JUB/Crocus/350810,%208%20CROCUS%20YELLOW.jpg" TargetMode="External"/><Relationship Id="rId361" Type="http://schemas.openxmlformats.org/officeDocument/2006/relationships/hyperlink" Target="http://agro-soyuz.ru/assets/images/JUB/Tulipa/322430,%2015%20TULIPA%20FOXTROT%20MIX.jpg" TargetMode="External"/><Relationship Id="rId196" Type="http://schemas.openxmlformats.org/officeDocument/2006/relationships/hyperlink" Target="http://agro-soyuz.ru/assets/images/JUB/Other/309000,%202%20CAMASSIA%20LEICHTLINII%20CAERULEA.jpg" TargetMode="External"/><Relationship Id="rId200" Type="http://schemas.openxmlformats.org/officeDocument/2006/relationships/hyperlink" Target="http://agro-soyuz.ru/assets/images/JUB/Other/309130,%2020%20CHIONODOXA%20LUCILIAE%20ALBA.jpg" TargetMode="External"/><Relationship Id="rId382" Type="http://schemas.openxmlformats.org/officeDocument/2006/relationships/hyperlink" Target="http://agro-soyuz.ru/assets/images/JUB/Tulipa/322765%2015-TULIPAHYACINTHUS-SWEET-PURPLE.jpg" TargetMode="External"/><Relationship Id="rId417" Type="http://schemas.openxmlformats.org/officeDocument/2006/relationships/hyperlink" Target="http://agro-soyuz.ru/assets/images/JUB/Other/323740,%2025%20GALANTHUS%20ELWESII.jpg" TargetMode="External"/><Relationship Id="rId438" Type="http://schemas.openxmlformats.org/officeDocument/2006/relationships/hyperlink" Target="http://agro-soyuz.ru/assets/images/JUB/Showbox/752430,%20Showbox%20-%20350%20Tulipa%20Fringed%20A.jpg" TargetMode="External"/><Relationship Id="rId459" Type="http://schemas.openxmlformats.org/officeDocument/2006/relationships/hyperlink" Target="http://agro-soyuz.ru/assets/images/JUB/Showbox/753200%20X--1000-CROCUS-GROOTBLOEMIG.jpg" TargetMode="External"/><Relationship Id="rId16" Type="http://schemas.openxmlformats.org/officeDocument/2006/relationships/hyperlink" Target="http://agro-soyuz.ru/assets/images/JUB/Hyacinthus/300690,%202%20HYACINTHUS%20ROYAL%20NAVY.jpg" TargetMode="External"/><Relationship Id="rId221" Type="http://schemas.openxmlformats.org/officeDocument/2006/relationships/hyperlink" Target="http://agro-soyuz.ru/assets/images/JUB/Tulipa/304000--7-TULIPA-CARNAVAL-DE-NICE-1112.jpg" TargetMode="External"/><Relationship Id="rId242" Type="http://schemas.openxmlformats.org/officeDocument/2006/relationships/hyperlink" Target="http://agro-soyuz.ru/assets/images/JUB/Iris/310330,%2015%20IRIS%20SPECIES%20DANFORDIAE.jpg" TargetMode="External"/><Relationship Id="rId263" Type="http://schemas.openxmlformats.org/officeDocument/2006/relationships/hyperlink" Target="http://agro-soyuz.ru/assets/images/JUB/Other/311200,%2010%20MUSCARI%20TOUCH%20OF%20SNOW.jpg" TargetMode="External"/><Relationship Id="rId284" Type="http://schemas.openxmlformats.org/officeDocument/2006/relationships/hyperlink" Target="http://agro-soyuz.ru/assets/images/JUB/Amaryllis/312580,%201%20AMARYLLIS%20PINK.jpg" TargetMode="External"/><Relationship Id="rId319" Type="http://schemas.openxmlformats.org/officeDocument/2006/relationships/hyperlink" Target="http://agro-soyuz.ru/assets/images/JUB/Tulipa/314840,%205%20Tulipa%20White%20Mountain.jpg" TargetMode="External"/><Relationship Id="rId470" Type="http://schemas.openxmlformats.org/officeDocument/2006/relationships/hyperlink" Target="http://agro-soyuz.ru/assets/images/JUB/Showbox/753510%20X-100-LILIUM-DUBBEL.jpg" TargetMode="External"/><Relationship Id="rId491" Type="http://schemas.openxmlformats.org/officeDocument/2006/relationships/hyperlink" Target="http://agro-soyuz.ru/assets/images/JUB/Other/308530-15-ANEMONE-BL-BLUE-SHADES-5.jpg" TargetMode="External"/><Relationship Id="rId505" Type="http://schemas.openxmlformats.org/officeDocument/2006/relationships/hyperlink" Target="http://agro-soyuz.ru/assets/images/JUB/Tulipa/322730-25-TULIPA-TRIUMPH-ROZE-1112.jpg" TargetMode="External"/><Relationship Id="rId526" Type="http://schemas.openxmlformats.org/officeDocument/2006/relationships/hyperlink" Target="http://agro-soyuz.ru/assets/images/JUB/BIO/325650---3-LEUCOJUM-GRAVETYE-GIANT---BIO-1214.jpg" TargetMode="External"/><Relationship Id="rId37" Type="http://schemas.openxmlformats.org/officeDocument/2006/relationships/hyperlink" Target="http://agro-soyuz.ru/assets/images/JUB/Tulipa/301840,%2010%20TULIPA%20LEEN%20VAN%20DER%20MARK.jpg" TargetMode="External"/><Relationship Id="rId58" Type="http://schemas.openxmlformats.org/officeDocument/2006/relationships/hyperlink" Target="http://agro-soyuz.ru/assets/images/JUB/Tulipa/302700,%207%20TULIPA%20BALLERINA.jpg" TargetMode="External"/><Relationship Id="rId79" Type="http://schemas.openxmlformats.org/officeDocument/2006/relationships/hyperlink" Target="http://agro-soyuz.ru/assets/images/JUB/Tulipa/303470,%207%20TULIPA%20SPRING%20GREEN.jpg" TargetMode="External"/><Relationship Id="rId102" Type="http://schemas.openxmlformats.org/officeDocument/2006/relationships/hyperlink" Target="http://agro-soyuz.ru/assets/images/JUB/Tulipa/304580,%2010%20TULIPA%20RED%20RIDING%20HOOD.jpg" TargetMode="External"/><Relationship Id="rId123" Type="http://schemas.openxmlformats.org/officeDocument/2006/relationships/hyperlink" Target="http://agro-soyuz.ru/assets/images/JUB/Narcissus/306030,%205%20NARCISSUS%20FLOWER%20DRIFT.jpg" TargetMode="External"/><Relationship Id="rId144" Type="http://schemas.openxmlformats.org/officeDocument/2006/relationships/hyperlink" Target="http://agro-soyuz.ru/assets/images/JUB/Narcissus/306770,%205%20NARCISSUS%20GOLDEN%20ECHO.jpg" TargetMode="External"/><Relationship Id="rId330" Type="http://schemas.openxmlformats.org/officeDocument/2006/relationships/hyperlink" Target="http://agro-soyuz.ru/assets/images/JUB/Tulipa/350250%205-TULIPA-TRIUMPH-PINK.jpg" TargetMode="External"/><Relationship Id="rId547" Type="http://schemas.openxmlformats.org/officeDocument/2006/relationships/drawing" Target="../drawings/drawing1.xml"/><Relationship Id="rId90" Type="http://schemas.openxmlformats.org/officeDocument/2006/relationships/hyperlink" Target="http://agro-soyuz.ru/assets/images/JUB/Tulipa/304180%207%20TULIPA%20CONCERTO.jpg" TargetMode="External"/><Relationship Id="rId165" Type="http://schemas.openxmlformats.org/officeDocument/2006/relationships/hyperlink" Target="http://agro-soyuz.ru/assets/images/JUB/Crocus/307630,%2020%20CROCUS%20BLUE%20PEARL.jpg" TargetMode="External"/><Relationship Id="rId186" Type="http://schemas.openxmlformats.org/officeDocument/2006/relationships/hyperlink" Target="http://agro-soyuz.ru/assets/images/JUB/allium/308215%201-ALLIUM-MOUNT-EVEREST.jpg" TargetMode="External"/><Relationship Id="rId351" Type="http://schemas.openxmlformats.org/officeDocument/2006/relationships/hyperlink" Target="http://agro-soyuz.ru/assets/images/JUB/Tulipa/322250,%2025%20TULIPA%20BELLES%20TULIPES.jpg" TargetMode="External"/><Relationship Id="rId372" Type="http://schemas.openxmlformats.org/officeDocument/2006/relationships/hyperlink" Target="http://agro-soyuz.ru/assets/images/JUB/Tulipa/322668%2015-TULIPA-SILVERSTREAM.jpg" TargetMode="External"/><Relationship Id="rId393" Type="http://schemas.openxmlformats.org/officeDocument/2006/relationships/hyperlink" Target="http://agro-soyuz.ru/assets/images/JUB/Narcissus/323110,%2015%20NARCISSUS%20RECURVUS.jpg" TargetMode="External"/><Relationship Id="rId407" Type="http://schemas.openxmlformats.org/officeDocument/2006/relationships/hyperlink" Target="http://agro-soyuz.ru/assets/images/JUB/allium/323520,%2015%20ALLIUM%20NIGRUM.jpg" TargetMode="External"/><Relationship Id="rId428" Type="http://schemas.openxmlformats.org/officeDocument/2006/relationships/hyperlink" Target="http://agro-soyuz.ru/assets/images/JUB/Showbox/752370,%20Showbox%20-%20350%20Tulipa%20Double%20Early.jpg" TargetMode="External"/><Relationship Id="rId449" Type="http://schemas.openxmlformats.org/officeDocument/2006/relationships/hyperlink" Target="http://agro-soyuz.ru/assets/images/JUB/Showbox/752894%20X%20%20350%20TULIPA%20ROOD%20%20RED.png" TargetMode="External"/><Relationship Id="rId211" Type="http://schemas.openxmlformats.org/officeDocument/2006/relationships/hyperlink" Target="http://agro-soyuz.ru/assets/images/JUB/Other/310200,%2010%20HYACINTHOIDES%20HISPANICA%20MIX.jpg" TargetMode="External"/><Relationship Id="rId232" Type="http://schemas.openxmlformats.org/officeDocument/2006/relationships/hyperlink" Target="http://agro-soyuz.ru/assets/images/JUB/Tulipa/304905--7-TULIPA-CLUSIANA-6.jpg" TargetMode="External"/><Relationship Id="rId253" Type="http://schemas.openxmlformats.org/officeDocument/2006/relationships/hyperlink" Target="http://agro-soyuz.ru/assets/images/JUB/Lilium/310750,%201%20LILIUM%20CANDIDUM.jpg" TargetMode="External"/><Relationship Id="rId274" Type="http://schemas.openxmlformats.org/officeDocument/2006/relationships/hyperlink" Target="http://agro-soyuz.ru/assets/images/JUB/Other/310680,%203%20LEUCOJUM%20GRAVETYE%20GIANT.jpg" TargetMode="External"/><Relationship Id="rId295" Type="http://schemas.openxmlformats.org/officeDocument/2006/relationships/hyperlink" Target="http://agro-soyuz.ru/assets/images/JUB/Tulipa/325240%207-TULIPA-SAPPORO---BIO.jpg" TargetMode="External"/><Relationship Id="rId309" Type="http://schemas.openxmlformats.org/officeDocument/2006/relationships/hyperlink" Target="http://agro-soyuz.ru/assets/images/JUB/Tulipa/313900,%205%20TULIPA%20GREEN%20WAVE.jpg" TargetMode="External"/><Relationship Id="rId460" Type="http://schemas.openxmlformats.org/officeDocument/2006/relationships/hyperlink" Target="http://agro-soyuz.ru/assets/images/JUB/Showbox/753210%20X-1000-CROCUS-SPECIES.jpg" TargetMode="External"/><Relationship Id="rId481" Type="http://schemas.openxmlformats.org/officeDocument/2006/relationships/hyperlink" Target="http://agro-soyuz.ru/assets/images/JUB/Other/311060%20-15-MUSCARI-FANTASY-CREATION-89.jpg" TargetMode="External"/><Relationship Id="rId516" Type="http://schemas.openxmlformats.org/officeDocument/2006/relationships/hyperlink" Target="http://agro-soyuz.ru/assets/images/JUB/BIO/325450%20-10-CROCUS-GRAND-MAITRE---BIO-7.jpg" TargetMode="External"/><Relationship Id="rId27" Type="http://schemas.openxmlformats.org/officeDocument/2006/relationships/hyperlink" Target="http://agro-soyuz.ru/assets/images/JUB/Tulipa/301540,%207%20TULIPA%20MONTE%20ORANGE.jpg" TargetMode="External"/><Relationship Id="rId48" Type="http://schemas.openxmlformats.org/officeDocument/2006/relationships/hyperlink" Target="http://agro-soyuz.ru/assets/images/JUB/Tulipa/302250%20tulipa%2010%20DESIGN%20IMPRESSION.png" TargetMode="External"/><Relationship Id="rId69" Type="http://schemas.openxmlformats.org/officeDocument/2006/relationships/hyperlink" Target="http://agro-soyuz.ru/assets/images/JUB/Tulipa/303220,%207%20TULIPA%20HONEYMOON.jpg" TargetMode="External"/><Relationship Id="rId113" Type="http://schemas.openxmlformats.org/officeDocument/2006/relationships/hyperlink" Target="http://agro-soyuz.ru/assets/images/JUB/Narcissus/305530,%205%20NARCISSUS%20DUTCH%20MASTER.jpg" TargetMode="External"/><Relationship Id="rId134" Type="http://schemas.openxmlformats.org/officeDocument/2006/relationships/hyperlink" Target="http://agro-soyuz.ru/assets/images/JUB/Narcissus/306510,%205%20NARCISSUS%25http:/agro-soyuz.ru/assets/images/JUB/Narcissus/306515,%205%20NARCISSUS%20BARRETT%20BROWNING.jpghttp:/agro-soyuz.ru/assets/images/JUB/Narcissus/306510,%205%20NARCISSUS%20ALTRUIST.j" TargetMode="External"/><Relationship Id="rId320" Type="http://schemas.openxmlformats.org/officeDocument/2006/relationships/hyperlink" Target="http://agro-soyuz.ru/assets/images/JUB/Tulipa/314870,%203%20TULIPA%20WOW.jpg" TargetMode="External"/><Relationship Id="rId537" Type="http://schemas.openxmlformats.org/officeDocument/2006/relationships/hyperlink" Target="http://agro-soyuz.ru/assets/images/JUB/allium/323620%20-100-ALLIUM-SPHAEROCEPHALON-56.jpg" TargetMode="External"/><Relationship Id="rId80" Type="http://schemas.openxmlformats.org/officeDocument/2006/relationships/hyperlink" Target="http://agro-soyuz.ru/assets/images/JUB/Tulipa/303500,%207%20TULIPA%20APRICOT%20PARROT.jpg" TargetMode="External"/><Relationship Id="rId155" Type="http://schemas.openxmlformats.org/officeDocument/2006/relationships/hyperlink" Target="http://agro-soyuz.ru/assets/images/JUB/Crocus/307300,%2015%20CROCUS%20BLUE-WHITE%20MIX.jpg" TargetMode="External"/><Relationship Id="rId176" Type="http://schemas.openxmlformats.org/officeDocument/2006/relationships/hyperlink" Target="http://agro-soyuz.ru/assets/images/JUB/allium/307980,%205%20ALLIUM%20ATROPURPUREUM.jpg" TargetMode="External"/><Relationship Id="rId197" Type="http://schemas.openxmlformats.org/officeDocument/2006/relationships/hyperlink" Target="http://agro-soyuz.ru/assets/images/JUB/Other/309030,%202%20CAMASSIA%20LEICHTLINII%20ALBA.jpg" TargetMode="External"/><Relationship Id="rId341" Type="http://schemas.openxmlformats.org/officeDocument/2006/relationships/hyperlink" Target="http://agro-soyuz.ru/assets/images/JUB/allium/350850%201-ALLIUM-PURPLE-SENSATION.jpg" TargetMode="External"/><Relationship Id="rId362" Type="http://schemas.openxmlformats.org/officeDocument/2006/relationships/hyperlink" Target="http://agro-soyuz.ru/assets/images/JUB/Tulipa/322433%2015-TULIPA-GALLERY-MIX.jpg" TargetMode="External"/><Relationship Id="rId383" Type="http://schemas.openxmlformats.org/officeDocument/2006/relationships/hyperlink" Target="http://agro-soyuz.ru/assets/images/JUB/Tulipa/322770,%2015%20TULIPA-NARCISSUS%20FOLK%20STORY.jpg" TargetMode="External"/><Relationship Id="rId418" Type="http://schemas.openxmlformats.org/officeDocument/2006/relationships/hyperlink" Target="http://agro-soyuz.ru/assets/images/JUB/Other/323773,%2025%20Hyacinthoides%20non-scripta.jpg" TargetMode="External"/><Relationship Id="rId439" Type="http://schemas.openxmlformats.org/officeDocument/2006/relationships/hyperlink" Target="http://agro-soyuz.ru/assets/images/JUB/Showbox/752460,%20Showbox%20-%20350%20Tulipa%20Fringed%20B.jpg" TargetMode="External"/><Relationship Id="rId201" Type="http://schemas.openxmlformats.org/officeDocument/2006/relationships/hyperlink" Target="http://agro-soyuz.ru/assets/images/JUB/Other/309160,%2015%20CHIONODOXA%20PINK%20GIANT.jpg" TargetMode="External"/><Relationship Id="rId222" Type="http://schemas.openxmlformats.org/officeDocument/2006/relationships/hyperlink" Target="http://agro-soyuz.ru/assets/images/JUB/Tulipa/304060--5-TULIPA-DRUMLINE-1112.jpg" TargetMode="External"/><Relationship Id="rId243" Type="http://schemas.openxmlformats.org/officeDocument/2006/relationships/hyperlink" Target="http://agro-soyuz.ru/assets/images/JUB/Iris/310360,%2015%20IRIS%20RETICULATA%20HARMONY.jpg" TargetMode="External"/><Relationship Id="rId264" Type="http://schemas.openxmlformats.org/officeDocument/2006/relationships/hyperlink" Target="http://agro-soyuz.ru/assets/images/JUB/Other/308900,%205%20ARUM%20ITALICUM.jpg" TargetMode="External"/><Relationship Id="rId285" Type="http://schemas.openxmlformats.org/officeDocument/2006/relationships/hyperlink" Target="http://agro-soyuz.ru/assets/images/JUB/Amaryllis/312670,%201%20AMARYLLIS%20RED-WHITE.jpg" TargetMode="External"/><Relationship Id="rId450" Type="http://schemas.openxmlformats.org/officeDocument/2006/relationships/hyperlink" Target="http://agro-soyuz.ru/assets/images/JUB/Showbox/752896,%20Showbox%20-%20350%20Tulipa%20Roze-Pink.jpg" TargetMode="External"/><Relationship Id="rId471" Type="http://schemas.openxmlformats.org/officeDocument/2006/relationships/hyperlink" Target="http://agro-soyuz.ru/assets/images/JUB/Showbox/753525%20X-100-LILIUM-ORIENTAL.jpg" TargetMode="External"/><Relationship Id="rId506" Type="http://schemas.openxmlformats.org/officeDocument/2006/relationships/hyperlink" Target="http://agro-soyuz.ru/assets/images/JUB/Other/852600%20DISPLAY-BIO-FLOWERBULBS-(24-X-5)-I.png" TargetMode="External"/><Relationship Id="rId17" Type="http://schemas.openxmlformats.org/officeDocument/2006/relationships/hyperlink" Target="http://agro-soyuz.ru/assets/images/JUB/Hyacinthus/300750,%202%20HYACINTHUS%20SNOW%20CRYSTAL.jpg" TargetMode="External"/><Relationship Id="rId38" Type="http://schemas.openxmlformats.org/officeDocument/2006/relationships/hyperlink" Target="http://agro-soyuz.ru/assets/images/JUB/Tulipa/301850,%207%20TULIPA%20LIBRIJE.jpg" TargetMode="External"/><Relationship Id="rId59" Type="http://schemas.openxmlformats.org/officeDocument/2006/relationships/hyperlink" Target="http://agro-soyuz.ru/assets/images/JUB/Tulipa/302710,%207%20TULIPA%20BUDLIGHT.jpg" TargetMode="External"/><Relationship Id="rId103" Type="http://schemas.openxmlformats.org/officeDocument/2006/relationships/hyperlink" Target="http://agro-soyuz.ru/assets/images/JUB/Tulipa/304615,%2010%20TULIPA%20TORONTO.jpg" TargetMode="External"/><Relationship Id="rId124" Type="http://schemas.openxmlformats.org/officeDocument/2006/relationships/hyperlink" Target="http://agro-soyuz.ru/assets/images/JUB/Narcissus/306060,%205%20NARCISSUS%20GOLDEN%20DUCAT.jpg" TargetMode="External"/><Relationship Id="rId310" Type="http://schemas.openxmlformats.org/officeDocument/2006/relationships/hyperlink" Target="http://agro-soyuz.ru/assets/images/JUB/Tulipa/313935,%203%20TULIPA%20ICE%20CREAM.jpg" TargetMode="External"/><Relationship Id="rId492" Type="http://schemas.openxmlformats.org/officeDocument/2006/relationships/hyperlink" Target="http://agro-soyuz.ru/assets/images/JUB/Other/308600-15-ANEMONE-BLANDA-MIX-5.jpg" TargetMode="External"/><Relationship Id="rId527" Type="http://schemas.openxmlformats.org/officeDocument/2006/relationships/hyperlink" Target="http://agro-soyuz.ru/assets/images/JUB/BIO/325670-10-MUSCARI-ARMENIACUM---BIO-7.jpg" TargetMode="External"/><Relationship Id="rId70" Type="http://schemas.openxmlformats.org/officeDocument/2006/relationships/hyperlink" Target="http://agro-soyuz.ru/assets/images/JUB/Tulipa/303240,%207%20TULIPA%20LAMBADA.jpg" TargetMode="External"/><Relationship Id="rId91" Type="http://schemas.openxmlformats.org/officeDocument/2006/relationships/hyperlink" Target="http://agro-soyuz.ru/assets/images/JUB/Tulipa/304230,%207%20TULIPA%20JOHANN%20STRAUSS%20.jpg" TargetMode="External"/><Relationship Id="rId145" Type="http://schemas.openxmlformats.org/officeDocument/2006/relationships/hyperlink" Target="http://agro-soyuz.ru/assets/images/JUB/Narcissus/306860,%205%20NARCISSUS%20JETFIRE.jpg" TargetMode="External"/><Relationship Id="rId166" Type="http://schemas.openxmlformats.org/officeDocument/2006/relationships/hyperlink" Target="http://agro-soyuz.ru/assets/images/JUB/Crocus/307660,%2020%20CROCUS%20CREAM%20BEAUTY.jpg" TargetMode="External"/><Relationship Id="rId187" Type="http://schemas.openxmlformats.org/officeDocument/2006/relationships/hyperlink" Target="http://agro-soyuz.ru/assets/images/JUB/allium/308220,%2025%20ALLIUM%20NEAPOLITANUM.jpg" TargetMode="External"/><Relationship Id="rId331" Type="http://schemas.openxmlformats.org/officeDocument/2006/relationships/hyperlink" Target="http://agro-soyuz.ru/assets/images/JUB/Tulipa/350300,%205%20TULIPS%20TRIUMPH%20PURPLE.jpg" TargetMode="External"/><Relationship Id="rId352" Type="http://schemas.openxmlformats.org/officeDocument/2006/relationships/hyperlink" Target="http://agro-soyuz.ru/assets/images/JUB/Tulipa/322253%2015-TULIPA-BEST-FRIENDS.jpg" TargetMode="External"/><Relationship Id="rId373" Type="http://schemas.openxmlformats.org/officeDocument/2006/relationships/hyperlink" Target="http://agro-soyuz.ru/assets/images/JUB/Tulipa/322670,%2015%20TULIPA%20SORBET%20MIX.jpg" TargetMode="External"/><Relationship Id="rId394" Type="http://schemas.openxmlformats.org/officeDocument/2006/relationships/hyperlink" Target="http://agro-soyuz.ru/assets/images/JUB/Narcissus/323210,%2025%20NARCISSUS%20TETE-A-TETE.jpg" TargetMode="External"/><Relationship Id="rId408" Type="http://schemas.openxmlformats.org/officeDocument/2006/relationships/hyperlink" Target="http://agro-soyuz.ru/assets/images/JUB/allium/323540,%2015%20ALLIUM%20PURPLE-WHITE%20MIX.jpg" TargetMode="External"/><Relationship Id="rId429" Type="http://schemas.openxmlformats.org/officeDocument/2006/relationships/hyperlink" Target="http://agro-soyuz.ru/assets/images/JUB/Showbox/752220,%20Showbox%20-%20350%20Tulipa%20Double%20Late%20A.jpg" TargetMode="External"/><Relationship Id="rId1" Type="http://schemas.openxmlformats.org/officeDocument/2006/relationships/hyperlink" Target="mailto:agrosoyuz98@gmail.com" TargetMode="External"/><Relationship Id="rId212" Type="http://schemas.openxmlformats.org/officeDocument/2006/relationships/hyperlink" Target="http://agro-soyuz.ru/assets/images/JUB/Tulipa/301640-10-TULIPA-DENMARK-1112.jpg" TargetMode="External"/><Relationship Id="rId233" Type="http://schemas.openxmlformats.org/officeDocument/2006/relationships/hyperlink" Target="http://agro-soyuz.ru/assets/images/JUB/Tulipa/304910-10-TULIPA-CLUSIANA-CYNTHIA-6.jpg" TargetMode="External"/><Relationship Id="rId254" Type="http://schemas.openxmlformats.org/officeDocument/2006/relationships/hyperlink" Target="http://agro-soyuz.ru/assets/images/JUB/Lilium/310780,%202%20LILIUM%20AZIATIC%20YELLOW.jpg" TargetMode="External"/><Relationship Id="rId440" Type="http://schemas.openxmlformats.org/officeDocument/2006/relationships/hyperlink" Target="http://agro-soyuz.ru/assets/images/JUB/Showbox/752190%20X--350-TULPEN-DUBBEL-GEFRANJERD.jpg" TargetMode="External"/><Relationship Id="rId28" Type="http://schemas.openxmlformats.org/officeDocument/2006/relationships/hyperlink" Target="http://agro-soyuz.ru/assets/images/JUB/Tulipa/301560,%207%20TULIPA%20SHOWCASE.jpg" TargetMode="External"/><Relationship Id="rId49" Type="http://schemas.openxmlformats.org/officeDocument/2006/relationships/hyperlink" Target="http://agro-soyuz.ru/assets/images/JUB/Tulipa/302260,%2010%20TULIPA%20GOLDEN%20APELDOORN.jpg" TargetMode="External"/><Relationship Id="rId114" Type="http://schemas.openxmlformats.org/officeDocument/2006/relationships/hyperlink" Target="http://agro-soyuz.ru/assets/images/JUB/Narcissus/305550,%205%20NARCISSUS%20LAS%20VEGAS.jpg" TargetMode="External"/><Relationship Id="rId275" Type="http://schemas.openxmlformats.org/officeDocument/2006/relationships/hyperlink" Target="http://agro-soyuz.ru/assets/images/JUB/Other/311380,%2015%20ORNITHOGALUM%20NUTANS.jpg" TargetMode="External"/><Relationship Id="rId296" Type="http://schemas.openxmlformats.org/officeDocument/2006/relationships/hyperlink" Target="http://agro-soyuz.ru/assets/images/JUB/Tulipa/325280%207-TULIPA-VAN-EIJK---BIO.jpg" TargetMode="External"/><Relationship Id="rId300" Type="http://schemas.openxmlformats.org/officeDocument/2006/relationships/hyperlink" Target="http://agro-soyuz.ru/assets/images/JUB/Tulipa/313420,%205%20TULIPA%20BREST.jpg" TargetMode="External"/><Relationship Id="rId461" Type="http://schemas.openxmlformats.org/officeDocument/2006/relationships/hyperlink" Target="http://agro-soyuz.ru/assets/images/JUB/Showbox/753230%20X--250--ALLIUM-GROOT.jpg" TargetMode="External"/><Relationship Id="rId482" Type="http://schemas.openxmlformats.org/officeDocument/2006/relationships/hyperlink" Target="http://agro-soyuz.ru/assets/images/JUB/Other/311070--3-MUSCARI-GOLDEN-FRAGRANCE-9.jpg" TargetMode="External"/><Relationship Id="rId517" Type="http://schemas.openxmlformats.org/officeDocument/2006/relationships/hyperlink" Target="http://agro-soyuz.ru/assets/images/JUB/BIO/325470-10-CROCUS-JEANNE-DARC---BIO-7.jpg" TargetMode="External"/><Relationship Id="rId538" Type="http://schemas.openxmlformats.org/officeDocument/2006/relationships/hyperlink" Target="http://agro-soyuz.ru/assets/images/JUB/Anemone/323660-50-ANEMONE-BLANDA-MIX-45.jpg" TargetMode="External"/><Relationship Id="rId60" Type="http://schemas.openxmlformats.org/officeDocument/2006/relationships/hyperlink" Target="http://agro-soyuz.ru/assets/images/JUB/Tulipa/302740,%207%20TULIPA%20FIRE%20WINGS.jpg" TargetMode="External"/><Relationship Id="rId81" Type="http://schemas.openxmlformats.org/officeDocument/2006/relationships/hyperlink" Target="http://agro-soyuz.ru/assets/images/JUB/Tulipa/303530,%207%20TULIPA%20BLACK%20PARROT.jpg" TargetMode="External"/><Relationship Id="rId135" Type="http://schemas.openxmlformats.org/officeDocument/2006/relationships/hyperlink" Target="http://agro-soyuz.ru/assets/images/JUB/Narcissus/306515,%205%20NARCISSUS%20BARRETT%20BROWNING.jpghttp:/agro-soyuz.ru/assets/images/JUB/Narcissus/306510,%205%20NARCISSUS%20ALTRUIST.jpg" TargetMode="External"/><Relationship Id="rId156" Type="http://schemas.openxmlformats.org/officeDocument/2006/relationships/hyperlink" Target="http://agro-soyuz.ru/assets/images/JUB/Crocus/307330,%2015%20CROCUS%20FLOWER%20RECORD.jpg" TargetMode="External"/><Relationship Id="rId177" Type="http://schemas.openxmlformats.org/officeDocument/2006/relationships/hyperlink" Target="http://agro-soyuz.ru/assets/images/JUB/allium/308000,%2015%20ALLIUM%20CAERULEUM.jpg" TargetMode="External"/><Relationship Id="rId198" Type="http://schemas.openxmlformats.org/officeDocument/2006/relationships/hyperlink" Target="http://agro-soyuz.ru/assets/images/JUB/Other/309050,%202%20CAMASSIA%20LEICHTLINII%20SACAJAWEA.jpg" TargetMode="External"/><Relationship Id="rId321" Type="http://schemas.openxmlformats.org/officeDocument/2006/relationships/hyperlink" Target="http://agro-soyuz.ru/assets/images/JUB/Tulipa/314890,%205%20TULIPA%20YELLOW%20SPIDER.jpg" TargetMode="External"/><Relationship Id="rId342" Type="http://schemas.openxmlformats.org/officeDocument/2006/relationships/hyperlink" Target="http://agro-soyuz.ru/assets/images/JUB/Other/351050,%208%20RANUNCULUS%20MIX.jpg" TargetMode="External"/><Relationship Id="rId363" Type="http://schemas.openxmlformats.org/officeDocument/2006/relationships/hyperlink" Target="http://agro-soyuz.ru/assets/images/JUB/Tulipa/322460%2025-TULIPA-GREIGII-ROOD.jpg" TargetMode="External"/><Relationship Id="rId384" Type="http://schemas.openxmlformats.org/officeDocument/2006/relationships/hyperlink" Target="http://agro-soyuz.ru/assets/images/JUB/Narcissus/322890,%2015%20NARCISSUS%20CARLTON.jpg" TargetMode="External"/><Relationship Id="rId419" Type="http://schemas.openxmlformats.org/officeDocument/2006/relationships/hyperlink" Target="http://agro-soyuz.ru/assets/images/JUB/Other/323775,%2040%20HYACINTHOIDES%20HISPANICA%20MIX.jpg" TargetMode="External"/><Relationship Id="rId202" Type="http://schemas.openxmlformats.org/officeDocument/2006/relationships/hyperlink" Target="http://agro-soyuz.ru/assets/images/JUB/Other/309700,%201%20FRITILLARIA%20IMP.%20AURORA.jpg" TargetMode="External"/><Relationship Id="rId223" Type="http://schemas.openxmlformats.org/officeDocument/2006/relationships/hyperlink" Target="http://agro-soyuz.ru/assets/images/JUB/Tulipa/304080--7-TULIPA-FLAMING-EVITA-1112.jpg" TargetMode="External"/><Relationship Id="rId244" Type="http://schemas.openxmlformats.org/officeDocument/2006/relationships/hyperlink" Target="http://agro-soyuz.ru/assets/images/JUB/Iris/310390,%2010%20IRIS%20KATHARINE%20HODGKIN.jpg" TargetMode="External"/><Relationship Id="rId430" Type="http://schemas.openxmlformats.org/officeDocument/2006/relationships/hyperlink" Target="http://agro-soyuz.ru/assets/images/JUB/Showbox/752250,%20Showbox%20-%20350%20Tulipa%20Double%20Late%20B.jpg" TargetMode="External"/><Relationship Id="rId18" Type="http://schemas.openxmlformats.org/officeDocument/2006/relationships/hyperlink" Target="http://agro-soyuz.ru/assets/images/JUB/Tulipa/301210,%2010%20TULIPA%20FLAIR.jpg" TargetMode="External"/><Relationship Id="rId39" Type="http://schemas.openxmlformats.org/officeDocument/2006/relationships/hyperlink" Target="http://agro-soyuz.ru/assets/images/JUB/Tulipa/301920,%207%20TULIPA%20NATIONAL%20VELVET.jpg" TargetMode="External"/><Relationship Id="rId265" Type="http://schemas.openxmlformats.org/officeDocument/2006/relationships/hyperlink" Target="http://agro-soyuz.ru/assets/images/JUB/Other/309250,%202%20CYCLAMEN%20HEDERIFOLIUM.jpg" TargetMode="External"/><Relationship Id="rId286" Type="http://schemas.openxmlformats.org/officeDocument/2006/relationships/hyperlink" Target="http://agro-soyuz.ru/assets/images/JUB/Amaryllis/312680,%201%20AMARYLLIS%20WHITE.jpg" TargetMode="External"/><Relationship Id="rId451" Type="http://schemas.openxmlformats.org/officeDocument/2006/relationships/hyperlink" Target="http://agro-soyuz.ru/assets/images/JUB/Showbox/752898%20X%20%20350%20TULIPA%20WIT%20%20WHITE.png" TargetMode="External"/><Relationship Id="rId472" Type="http://schemas.openxmlformats.org/officeDocument/2006/relationships/hyperlink" Target="http://agro-soyuz.ru/assets/images/JUB/Showbox/753545%20X-100-LILIUM-ORIENTAL-TROMPET.jpg" TargetMode="External"/><Relationship Id="rId493" Type="http://schemas.openxmlformats.org/officeDocument/2006/relationships/hyperlink" Target="http://agro-soyuz.ru/assets/images/JUB/Other/308650%20-15-ANEMONE-CORONARIA-BRIDE-NJ-67.jpg" TargetMode="External"/><Relationship Id="rId507" Type="http://schemas.openxmlformats.org/officeDocument/2006/relationships/hyperlink" Target="http://agro-soyuz.ru/assets/images/JUB/Anemone/308590-10-ANEMONE-BL-WHITE-SPLENDOUR-57.jpg" TargetMode="External"/><Relationship Id="rId528" Type="http://schemas.openxmlformats.org/officeDocument/2006/relationships/hyperlink" Target="http://agro-soyuz.ru/assets/images/JUB/BIO/325720-10-SCILLA-SIBERICA---BIO-6.jpg" TargetMode="External"/><Relationship Id="rId50" Type="http://schemas.openxmlformats.org/officeDocument/2006/relationships/hyperlink" Target="http://agro-soyuz.ru/assets/images/JUB/Tulipa/302320,%2010%20TULIPA%20PINK%20IMPRESSION.jpg" TargetMode="External"/><Relationship Id="rId104" Type="http://schemas.openxmlformats.org/officeDocument/2006/relationships/hyperlink" Target="http://agro-soyuz.ru/assets/images/JUB/Tulipa/304765%205-TULIPA-FIERY-CLUB.jpg" TargetMode="External"/><Relationship Id="rId125" Type="http://schemas.openxmlformats.org/officeDocument/2006/relationships/hyperlink" Target="http://agro-soyuz.ru/assets/images/JUB/Narcissus/306090,%205%20NARCISSUS%20ICE%20KING.jpg" TargetMode="External"/><Relationship Id="rId146" Type="http://schemas.openxmlformats.org/officeDocument/2006/relationships/hyperlink" Target="http://agro-soyuz.ru/assets/images/JUB/Narcissus/306870,%205%20NARCISSUS%20LIEKE.jpg" TargetMode="External"/><Relationship Id="rId167" Type="http://schemas.openxmlformats.org/officeDocument/2006/relationships/hyperlink" Target="http://agro-soyuz.ru/assets/images/JUB/Crocus/307690,%2020%20CROCUS%20FUSCOTINCTUS.jpg" TargetMode="External"/><Relationship Id="rId188" Type="http://schemas.openxmlformats.org/officeDocument/2006/relationships/hyperlink" Target="http://agro-soyuz.ru/assets/images/JUB/allium/308240,%2025%20ALLIUM%20OREOPHILUM.jpg" TargetMode="External"/><Relationship Id="rId311" Type="http://schemas.openxmlformats.org/officeDocument/2006/relationships/hyperlink" Target="http://agro-soyuz.ru/assets/images/JUB/Tulipa/313960,%205%20TULIPA%20LABRADOR.jpg" TargetMode="External"/><Relationship Id="rId332" Type="http://schemas.openxmlformats.org/officeDocument/2006/relationships/hyperlink" Target="http://agro-soyuz.ru/assets/images/JUB/Tulipa/350350,%205%20TULIPS%20TRIUMPH%20RED.jpg" TargetMode="External"/><Relationship Id="rId353" Type="http://schemas.openxmlformats.org/officeDocument/2006/relationships/hyperlink" Target="http://agro-soyuz.ru/assets/images/JUB/Tulipa/322300,%2015%20TULIPA%20BLUEBERRY%20MIX.jpg" TargetMode="External"/><Relationship Id="rId374" Type="http://schemas.openxmlformats.org/officeDocument/2006/relationships/hyperlink" Target="http://agro-soyuz.ru/assets/images/JUB/Tulipa/322684,%2015%20Tulipa%20Sun%20Break.jpg" TargetMode="External"/><Relationship Id="rId395" Type="http://schemas.openxmlformats.org/officeDocument/2006/relationships/hyperlink" Target="http://agro-soyuz.ru/assets/images/JUB/Narcissus/323220,%2020%20NARCISSUS%20TRIANDRUS%20THALIA.jpg" TargetMode="External"/><Relationship Id="rId409" Type="http://schemas.openxmlformats.org/officeDocument/2006/relationships/hyperlink" Target="http://agro-soyuz.ru/assets/images/JUB/allium/323560,%2015%20ALLIUM%20PURPLE%20SENSATION.jpg" TargetMode="External"/><Relationship Id="rId71" Type="http://schemas.openxmlformats.org/officeDocument/2006/relationships/hyperlink" Target="http://agro-soyuz.ru/assets/images/JUB/Tulipa/303260,%207%20TULIPA%20PACIFIC%20PEARL.jpg" TargetMode="External"/><Relationship Id="rId92" Type="http://schemas.openxmlformats.org/officeDocument/2006/relationships/hyperlink" Target="http://agro-soyuz.ru/assets/images/JUB/Tulipa/304260,%207%20TULIPA%20SHOWWINNER.jpg" TargetMode="External"/><Relationship Id="rId213" Type="http://schemas.openxmlformats.org/officeDocument/2006/relationships/hyperlink" Target="http://agro-soyuz.ru/assets/images/JUB/Tulipa/301645-10-TULIPA-DON-QUICHOTTE-1112.jpg" TargetMode="External"/><Relationship Id="rId234" Type="http://schemas.openxmlformats.org/officeDocument/2006/relationships/hyperlink" Target="http://agro-soyuz.ru/assets/images/JUB/Tulipa/304950-10-TULIPA-LINIFOLIA--45.jpg" TargetMode="External"/><Relationship Id="rId420" Type="http://schemas.openxmlformats.org/officeDocument/2006/relationships/hyperlink" Target="http://agro-soyuz.ru/assets/images/JUB/Other/323780,%2020%20LEUCOJUM%20AESTIVUM.jpg" TargetMode="External"/><Relationship Id="rId2" Type="http://schemas.openxmlformats.org/officeDocument/2006/relationships/hyperlink" Target="http://www.agro-soyuz.ru/" TargetMode="External"/><Relationship Id="rId29" Type="http://schemas.openxmlformats.org/officeDocument/2006/relationships/hyperlink" Target="http://agro-soyuz.ru/assets/images/JUB/Tulipa/301580,%2010%20TULIPA%20DOUBLE%20EARLY%20MIX.jpg" TargetMode="External"/><Relationship Id="rId255" Type="http://schemas.openxmlformats.org/officeDocument/2006/relationships/hyperlink" Target="http://agro-soyuz.ru/assets/images/JUB/Lilium/310810,%202%20LILIUM%20AZIATIC%20RED.jpg" TargetMode="External"/><Relationship Id="rId276" Type="http://schemas.openxmlformats.org/officeDocument/2006/relationships/hyperlink" Target="http://agro-soyuz.ru/assets/images/JUB/Other/312360,%201%20COLCHICUM%20GIANT.jpg" TargetMode="External"/><Relationship Id="rId297" Type="http://schemas.openxmlformats.org/officeDocument/2006/relationships/hyperlink" Target="http://agro-soyuz.ru/assets/images/JUB/allium/325520%205-ALLIUM-PURPLE-SENSATION---BIO.jpg" TargetMode="External"/><Relationship Id="rId441" Type="http://schemas.openxmlformats.org/officeDocument/2006/relationships/hyperlink" Target="http://agro-soyuz.ru/assets/images/JUB/Showbox/752850%20350-TULPEN-VIRIDIFLORA.jpg" TargetMode="External"/><Relationship Id="rId462" Type="http://schemas.openxmlformats.org/officeDocument/2006/relationships/hyperlink" Target="http://agro-soyuz.ru/assets/images/JUB/Showbox/753240%20X%201000%20ALLIUM%20KLEIN%20%20SMALL%20NEW.png" TargetMode="External"/><Relationship Id="rId483" Type="http://schemas.openxmlformats.org/officeDocument/2006/relationships/hyperlink" Target="http://agro-soyuz.ru/assets/images/JUB/Other/311080--7-MUSCARI-GRAPE-ICE-78.jpg" TargetMode="External"/><Relationship Id="rId518" Type="http://schemas.openxmlformats.org/officeDocument/2006/relationships/hyperlink" Target="http://agro-soyuz.ru/assets/images/JUB/BIO/325480-10-CROCUS-KING-OF-THE-STRIPED---BIO-7.jpg" TargetMode="External"/><Relationship Id="rId539" Type="http://schemas.openxmlformats.org/officeDocument/2006/relationships/hyperlink" Target="http://agro-soyuz.ru/assets/images/JUB/Other/323685-10-ERYTHRONIUM-PAGODA-I.jpg" TargetMode="External"/><Relationship Id="rId40" Type="http://schemas.openxmlformats.org/officeDocument/2006/relationships/hyperlink" Target="http://agro-soyuz.ru/assets/images/JUB/Tulipa/301930,%2010%20TULIPA%20PASSIONALE.jpg" TargetMode="External"/><Relationship Id="rId115" Type="http://schemas.openxmlformats.org/officeDocument/2006/relationships/hyperlink" Target="http://agro-soyuz.ru/assets/images/JUB/Narcissus/305580,%205%20NARCISSUS%20AVALON.jpg" TargetMode="External"/><Relationship Id="rId136" Type="http://schemas.openxmlformats.org/officeDocument/2006/relationships/hyperlink" Target="http://agro-soyuz.ru/assets/images/JUB/Narcissus/306520,%205%20NARCISSUS%20RECURVUS.jpg" TargetMode="External"/><Relationship Id="rId157" Type="http://schemas.openxmlformats.org/officeDocument/2006/relationships/hyperlink" Target="http://agro-soyuz.ru/assets/images/JUB/Crocus/307360,%2015%20CROCUS%20GOLDEN%20YELLOW.jpg" TargetMode="External"/><Relationship Id="rId178" Type="http://schemas.openxmlformats.org/officeDocument/2006/relationships/hyperlink" Target="http://agro-soyuz.ru/assets/images/JUB/allium/308010%2010-ALLIUM-CAMELEON.jpg" TargetMode="External"/><Relationship Id="rId301" Type="http://schemas.openxmlformats.org/officeDocument/2006/relationships/hyperlink" Target="http://agro-soyuz.ru/assets/images/JUB/Tulipa/313440,%205%20TULIPA%20BROWNIE.jpg" TargetMode="External"/><Relationship Id="rId322" Type="http://schemas.openxmlformats.org/officeDocument/2006/relationships/hyperlink" Target="http://agro-soyuz.ru/assets/images/JUB/Hyacinthus/350000,%202%20HYACINTH%20WHITE.jpg" TargetMode="External"/><Relationship Id="rId343" Type="http://schemas.openxmlformats.org/officeDocument/2006/relationships/hyperlink" Target="http://agro-soyuz.ru/assets/images/JUB/Other/351100,%208%20SCILLA%20SIBERICA.jpg" TargetMode="External"/><Relationship Id="rId364" Type="http://schemas.openxmlformats.org/officeDocument/2006/relationships/hyperlink" Target="http://agro-soyuz.ru/assets/images/JUB/Tulipa/322480,%2025%20TULIPA%20GREIGII%20MIX.jpg" TargetMode="External"/><Relationship Id="rId61" Type="http://schemas.openxmlformats.org/officeDocument/2006/relationships/hyperlink" Target="http://agro-soyuz.ru/assets/images/JUB/Tulipa/302750,%207%20TULIPA%20HOLLAND%20CHIC.jpg" TargetMode="External"/><Relationship Id="rId82" Type="http://schemas.openxmlformats.org/officeDocument/2006/relationships/hyperlink" Target="http://agro-soyuz.ru/assets/images/JUB/Tulipa/303560,%207%20TULIPA%20BLUE%20PARROT.jpg" TargetMode="External"/><Relationship Id="rId199" Type="http://schemas.openxmlformats.org/officeDocument/2006/relationships/hyperlink" Target="http://agro-soyuz.ru/assets/images/JUB/Other/309100,%2025%20CHIONODOXA%20LUCILIAE%20(GIGANTEA).jpg" TargetMode="External"/><Relationship Id="rId203" Type="http://schemas.openxmlformats.org/officeDocument/2006/relationships/hyperlink" Target="http://agro-soyuz.ru/assets/images/JUB/Other/309730,%201%20FRITILLARIA%20IMP.%20LUTEA.jpg" TargetMode="External"/><Relationship Id="rId385" Type="http://schemas.openxmlformats.org/officeDocument/2006/relationships/hyperlink" Target="http://agro-soyuz.ru/assets/images/JUB/Narcissus/322950,%2015%20NARCISSUS%20DOUBLE%20MIX.jpg" TargetMode="External"/><Relationship Id="rId19" Type="http://schemas.openxmlformats.org/officeDocument/2006/relationships/hyperlink" Target="http://agro-soyuz.ru/assets/images/JUB/Tulipa/301280,%207%20TULIPA%20PRINSES%20IRENE.jpg" TargetMode="External"/><Relationship Id="rId224" Type="http://schemas.openxmlformats.org/officeDocument/2006/relationships/hyperlink" Target="http://agro-soyuz.ru/assets/images/JUB/Tulipa/304100--7-TULIPA-ICOON-1112.jpg" TargetMode="External"/><Relationship Id="rId245" Type="http://schemas.openxmlformats.org/officeDocument/2006/relationships/hyperlink" Target="http://agro-soyuz.ru/assets/images/JUB/Iris/310400,%2015%20IRIS%20DWARF%20MIX.jpg" TargetMode="External"/><Relationship Id="rId266" Type="http://schemas.openxmlformats.org/officeDocument/2006/relationships/hyperlink" Target="http://agro-soyuz.ru/assets/images/JUB/Other/309400,%2015%20ERANTHIS%20CILICICA.jpg" TargetMode="External"/><Relationship Id="rId287" Type="http://schemas.openxmlformats.org/officeDocument/2006/relationships/hyperlink" Target="http://agro-soyuz.ru/assets/images/JUB/Amaryllis/312730,%201%20AMARYLLIS%20RED.jpg" TargetMode="External"/><Relationship Id="rId410" Type="http://schemas.openxmlformats.org/officeDocument/2006/relationships/hyperlink" Target="http://agro-soyuz.ru/assets/images/JUB/allium/323600,%2030%20ALLIUM%20(NECTAROSCORDUM)%20SICULUM.jpg" TargetMode="External"/><Relationship Id="rId431" Type="http://schemas.openxmlformats.org/officeDocument/2006/relationships/hyperlink" Target="http://agro-soyuz.ru/assets/images/JUB/Showbox/752790%20--350-TULPEN-TRIUMPH--A.jpg" TargetMode="External"/><Relationship Id="rId452" Type="http://schemas.openxmlformats.org/officeDocument/2006/relationships/hyperlink" Target="http://agro-soyuz.ru/assets/images/JUB/Showbox/752900%20X--200-NARCISSEN.jpg" TargetMode="External"/><Relationship Id="rId473" Type="http://schemas.openxmlformats.org/officeDocument/2006/relationships/hyperlink" Target="http://agro-soyuz.ru/assets/images/JUB/Showbox/751300,%20Showbox%20-%2035%20Amaryllis%20Single.jpg" TargetMode="External"/><Relationship Id="rId494" Type="http://schemas.openxmlformats.org/officeDocument/2006/relationships/hyperlink" Target="http://agro-soyuz.ru/assets/images/JUB/Other/308710-15-ANEMONE-CORONARIA-MR-FOKKER-NJ-67.jpg" TargetMode="External"/><Relationship Id="rId508" Type="http://schemas.openxmlformats.org/officeDocument/2006/relationships/hyperlink" Target="http://agro-soyuz.ru/assets/images/JUB/Ranunculus/311530%20-10-RANUNCULUS-GEEL-NJ-67.jpg" TargetMode="External"/><Relationship Id="rId529" Type="http://schemas.openxmlformats.org/officeDocument/2006/relationships/hyperlink" Target="http://agro-soyuz.ru/assets/images/JUB/BIO/319650-1-TAS-40-BIO-FLOWERBULBS-I%20-%20%D0%BA%D0%BE%D0%BF%D0%B8%D1%8F.jpg" TargetMode="External"/><Relationship Id="rId30" Type="http://schemas.openxmlformats.org/officeDocument/2006/relationships/hyperlink" Target="http://agro-soyuz.ru/assets/images/JUB/Tulipa/301587,%207%20TULIPA%20APRICOT%20FAVOURITE.jpg" TargetMode="External"/><Relationship Id="rId105" Type="http://schemas.openxmlformats.org/officeDocument/2006/relationships/hyperlink" Target="http://agro-soyuz.ru/assets/images/JUB/Tulipa/304940%2010-TULIPA-HONKY-TONK.jpg" TargetMode="External"/><Relationship Id="rId126" Type="http://schemas.openxmlformats.org/officeDocument/2006/relationships/hyperlink" Target="http://agro-soyuz.ru/assets/images/JUB/Narcissus/306180,%205%20NARCISSUS%20TAHITI.jpg" TargetMode="External"/><Relationship Id="rId147" Type="http://schemas.openxmlformats.org/officeDocument/2006/relationships/hyperlink" Target="http://agro-soyuz.ru/assets/images/JUB/Narcissus/306920,%205%20NARCISSUS%20RIP%20VAN%20WINKLE.jpg" TargetMode="External"/><Relationship Id="rId168" Type="http://schemas.openxmlformats.org/officeDocument/2006/relationships/hyperlink" Target="http://agro-soyuz.ru/assets/images/JUB/Crocus/307720,%2020%20CROCUS%20PRINS%20CLAUS.jpg" TargetMode="External"/><Relationship Id="rId312" Type="http://schemas.openxmlformats.org/officeDocument/2006/relationships/hyperlink" Target="http://agro-soyuz.ru/assets/images/JUB/Tulipa/314100,%205%20TULIPA%20MASCOTTE.jpg" TargetMode="External"/><Relationship Id="rId333" Type="http://schemas.openxmlformats.org/officeDocument/2006/relationships/hyperlink" Target="http://agro-soyuz.ru/assets/images/JUB/Tulipa/350400,%205%20TULIPS%20TRIUMPH%20RED-WHITE.jpg" TargetMode="External"/><Relationship Id="rId354" Type="http://schemas.openxmlformats.org/officeDocument/2006/relationships/hyperlink" Target="http://agro-soyuz.ru/assets/images/JUB/Tulipa/322320,%2015%20TULIPA%20BLUE%20DIAMOND.jpg" TargetMode="External"/><Relationship Id="rId540" Type="http://schemas.openxmlformats.org/officeDocument/2006/relationships/hyperlink" Target="http://agro-soyuz.ru/assets/images/JUB/Other/323765-15-GALANTHUS-FLORE-PLENO-5.jpg" TargetMode="External"/><Relationship Id="rId51" Type="http://schemas.openxmlformats.org/officeDocument/2006/relationships/hyperlink" Target="http://agro-soyuz.ru/assets/images/JUB/Tulipa/302350,%2010%20TULIPA%20RED%20IMPRESSION.jpg" TargetMode="External"/><Relationship Id="rId72" Type="http://schemas.openxmlformats.org/officeDocument/2006/relationships/hyperlink" Target="http://agro-soyuz.ru/assets/images/JUB/Tulipa/303265%20TULIPA-SIESTA.jpg" TargetMode="External"/><Relationship Id="rId93" Type="http://schemas.openxmlformats.org/officeDocument/2006/relationships/hyperlink" Target="http://agro-soyuz.ru/assets/images/JUB/Tulipa/304290,%207%20TULIPA%20STRESA.jpg" TargetMode="External"/><Relationship Id="rId189" Type="http://schemas.openxmlformats.org/officeDocument/2006/relationships/hyperlink" Target="http://agro-soyuz.ru/assets/images/JUB/allium/308270,%205%20ALLIUM%20PURPLE%20SENSATION.jpg" TargetMode="External"/><Relationship Id="rId375" Type="http://schemas.openxmlformats.org/officeDocument/2006/relationships/hyperlink" Target="http://agro-soyuz.ru/assets/images/JUB/Tulipa/322686,%2015%20Tulipa%20Sunbath.jpg" TargetMode="External"/><Relationship Id="rId396" Type="http://schemas.openxmlformats.org/officeDocument/2006/relationships/hyperlink" Target="http://agro-soyuz.ru/assets/images/JUB/Crocus/323300,%2050%20CROCUS%20BLUE.jpg" TargetMode="External"/><Relationship Id="rId3" Type="http://schemas.openxmlformats.org/officeDocument/2006/relationships/hyperlink" Target="http://agro-soyuz.ru/assets/images/JUB/Hyacinthus/300260,%205%20Hyacinthus%20Aqua.jpg" TargetMode="External"/><Relationship Id="rId214" Type="http://schemas.openxmlformats.org/officeDocument/2006/relationships/hyperlink" Target="http://agro-soyuz.ru/assets/images/JUB/Tulipa/301860-10-TULIPA-MATA-HARI-1112.jpg" TargetMode="External"/><Relationship Id="rId235" Type="http://schemas.openxmlformats.org/officeDocument/2006/relationships/hyperlink" Target="http://agro-soyuz.ru/assets/images/JUB/Tulipa/304960-10-TULIPA-LITTLE-BEAUTY-6.jpg" TargetMode="External"/><Relationship Id="rId256" Type="http://schemas.openxmlformats.org/officeDocument/2006/relationships/hyperlink" Target="http://agro-soyuz.ru/assets/images/JUB/Lilium/310840,%202%20LILIUM%20AZIATIC%20PINK.jpg" TargetMode="External"/><Relationship Id="rId277" Type="http://schemas.openxmlformats.org/officeDocument/2006/relationships/hyperlink" Target="http://agro-soyuz.ru/assets/images/JUB/Other/312390,%201%20COLCHICUM%20WATERLILY.jpg" TargetMode="External"/><Relationship Id="rId298" Type="http://schemas.openxmlformats.org/officeDocument/2006/relationships/hyperlink" Target="http://agro-soyuz.ru/assets/images/JUB/Tulipa/313200,%205%20TULIPA%20BARBADOS.jpg" TargetMode="External"/><Relationship Id="rId400" Type="http://schemas.openxmlformats.org/officeDocument/2006/relationships/hyperlink" Target="http://agro-soyuz.ru/assets/images/JUB/Crocus/323360,%2050%20CROCUS%20MIX.jpg" TargetMode="External"/><Relationship Id="rId421" Type="http://schemas.openxmlformats.org/officeDocument/2006/relationships/hyperlink" Target="http://agro-soyuz.ru/assets/images/JUB/Other/323820,%2050%20MUSCARI%20ARMENIACUM.jpg" TargetMode="External"/><Relationship Id="rId442" Type="http://schemas.openxmlformats.org/officeDocument/2006/relationships/hyperlink" Target="http://agro-soyuz.ru/assets/images/JUB/Showbox/752580,%20Showbox%20-%20350%20Tulipa%20Multiflowering.jpg" TargetMode="External"/><Relationship Id="rId463" Type="http://schemas.openxmlformats.org/officeDocument/2006/relationships/hyperlink" Target="http://agro-soyuz.ru/assets/images/JUB/Showbox/753350%20X--1000-FREESIA-DUBBEL.jpg" TargetMode="External"/><Relationship Id="rId484" Type="http://schemas.openxmlformats.org/officeDocument/2006/relationships/hyperlink" Target="http://agro-soyuz.ru/assets/images/JUB/Other/311160-10-MUSCARI-NIGHT-EYES-78.jpg" TargetMode="External"/><Relationship Id="rId519" Type="http://schemas.openxmlformats.org/officeDocument/2006/relationships/hyperlink" Target="http://agro-soyuz.ru/assets/images/JUB/BIO/325500%20-15-CROCUS-TOMMASINIANUS-RUBY-GIANT---BIO-5.jpg" TargetMode="External"/><Relationship Id="rId116" Type="http://schemas.openxmlformats.org/officeDocument/2006/relationships/hyperlink" Target="http://agro-soyuz.ru/assets/images/JUB/Narcissus/305560,%205%20NARCISSUS%20MOUNT%20HOOD.jpg" TargetMode="External"/><Relationship Id="rId137" Type="http://schemas.openxmlformats.org/officeDocument/2006/relationships/hyperlink" Target="http://agro-soyuz.ru/assets/images/JUB/Narcissus/306560,%205%20NARCISSUS%20GERANIUM.jpg" TargetMode="External"/><Relationship Id="rId158" Type="http://schemas.openxmlformats.org/officeDocument/2006/relationships/hyperlink" Target="http://agro-soyuz.ru/assets/images/JUB/Crocus/307390,%2015%20CROCUS%20GRAND%20MAITRE.jpg" TargetMode="External"/><Relationship Id="rId302" Type="http://schemas.openxmlformats.org/officeDocument/2006/relationships/hyperlink" Target="http://agro-soyuz.ru/assets/images/JUB/Tulipa/313460,%203%20Tulipa%20Bulls%20Eye.jpg" TargetMode="External"/><Relationship Id="rId323" Type="http://schemas.openxmlformats.org/officeDocument/2006/relationships/hyperlink" Target="http://agro-soyuz.ru/assets/images/JUB/Hyacinthus/350050,%202%20HYACINTH%20BLUE.jpg" TargetMode="External"/><Relationship Id="rId344" Type="http://schemas.openxmlformats.org/officeDocument/2006/relationships/hyperlink" Target="http://agro-soyuz.ru/assets/images/JUB/Iris/351020,%208%20IRIS%20HOLLANDICA%20MIX.jpg" TargetMode="External"/><Relationship Id="rId530" Type="http://schemas.openxmlformats.org/officeDocument/2006/relationships/hyperlink" Target="http://agro-soyuz.ru/assets/images/JUB/BIO/319651%20-OMDOOS-15-TASSEN-BIO-FLOWERBULBS-I%20-%20%D0%BA%D0%BE%D0%BF%D0%B8%D1%8F.jpg" TargetMode="External"/><Relationship Id="rId20" Type="http://schemas.openxmlformats.org/officeDocument/2006/relationships/hyperlink" Target="http://agro-soyuz.ru/assets/images/JUB/Tulipa/301310,%2010%20TULIPA%20SUNNY%20PRINCE.jpg" TargetMode="External"/><Relationship Id="rId41" Type="http://schemas.openxmlformats.org/officeDocument/2006/relationships/hyperlink" Target="http://agro-soyuz.ru/assets/images/JUB/Tulipa/301935,%2010%20TULIPA%20PIM%20FORTUYN.jpg" TargetMode="External"/><Relationship Id="rId62" Type="http://schemas.openxmlformats.org/officeDocument/2006/relationships/hyperlink" Target="http://agro-soyuz.ru/assets/images/JUB/Tulipa/302780,%207%20TULIPA%20PIETER%20DE%20LEUR.jpg" TargetMode="External"/><Relationship Id="rId83" Type="http://schemas.openxmlformats.org/officeDocument/2006/relationships/hyperlink" Target="http://agro-soyuz.ru/assets/images/JUB/Tulipa/303590,%207%20TULIPA%20ESTELLA%20RIJNVELD.jpg" TargetMode="External"/><Relationship Id="rId179" Type="http://schemas.openxmlformats.org/officeDocument/2006/relationships/hyperlink" Target="http://agro-soyuz.ru/assets/images/JUB/allium/308030,%203%20ALLIUM%20CHRISTOPHII.jpg" TargetMode="External"/><Relationship Id="rId365" Type="http://schemas.openxmlformats.org/officeDocument/2006/relationships/hyperlink" Target="http://agro-soyuz.ru/assets/images/JUB/Tulipa/322490,%2015%20TULIPA%20MACARON%20MIX.jpg" TargetMode="External"/><Relationship Id="rId386" Type="http://schemas.openxmlformats.org/officeDocument/2006/relationships/hyperlink" Target="http://agro-soyuz.ru/assets/images/JUB/Narcissus/322970,%2020%20NARCISSUS%20FEBRUARY%20GOLD.jpg" TargetMode="External"/><Relationship Id="rId190" Type="http://schemas.openxmlformats.org/officeDocument/2006/relationships/hyperlink" Target="http://agro-soyuz.ru/assets/images/JUB/allium/308415%2025-ALLIUM-SPECIES-MIX.jpg" TargetMode="External"/><Relationship Id="rId204" Type="http://schemas.openxmlformats.org/officeDocument/2006/relationships/hyperlink" Target="http://agro-soyuz.ru/assets/images/JUB/Other/309760,%201%20FRITILLARIA%20PERSICA.jpg" TargetMode="External"/><Relationship Id="rId225" Type="http://schemas.openxmlformats.org/officeDocument/2006/relationships/hyperlink" Target="http://agro-soyuz.ru/assets/images/JUB/Tulipa/304120--7-TULIPA-MOUNT-TACOMA-1112.jpg" TargetMode="External"/><Relationship Id="rId246" Type="http://schemas.openxmlformats.org/officeDocument/2006/relationships/hyperlink" Target="http://agro-soyuz.ru/assets/images/JUB/Iris/310480,%2025%20IRIS%20HOLLANDICA%20YELLOW.jpg" TargetMode="External"/><Relationship Id="rId267" Type="http://schemas.openxmlformats.org/officeDocument/2006/relationships/hyperlink" Target="http://agro-soyuz.ru/assets/images/JUB/Other/309550,%203%20ERYTHRONIUM%20PAGODA.jpg" TargetMode="External"/><Relationship Id="rId288" Type="http://schemas.openxmlformats.org/officeDocument/2006/relationships/hyperlink" Target="http://agro-soyuz.ru/assets/images/JUB/Amaryllis/312740%201-AMARYLLIS-ZALM-2830.jpg" TargetMode="External"/><Relationship Id="rId411" Type="http://schemas.openxmlformats.org/officeDocument/2006/relationships/hyperlink" Target="http://agro-soyuz.ru/assets/images/JUB/Other/323650,%2040%20CAMASSIA%20QUAMASH.jpg" TargetMode="External"/><Relationship Id="rId432" Type="http://schemas.openxmlformats.org/officeDocument/2006/relationships/hyperlink" Target="http://agro-soyuz.ru/assets/images/JUB/Showbox/752820,%20Showbox%20-%20350%20Tulipa%20Triumph%20B.jpg" TargetMode="External"/><Relationship Id="rId453" Type="http://schemas.openxmlformats.org/officeDocument/2006/relationships/hyperlink" Target="http://agro-soyuz.ru/assets/images/JUB/Showbox/752920%20X%20%20200%20NARCISSUS%20TROMPET%20%20TRUMPET.png" TargetMode="External"/><Relationship Id="rId474" Type="http://schemas.openxmlformats.org/officeDocument/2006/relationships/hyperlink" Target="http://agro-soyuz.ru/assets/images/JUB/Showbox/751330,%20Showbox%20-%2035%20Amaryllis%20Double.jpg" TargetMode="External"/><Relationship Id="rId509" Type="http://schemas.openxmlformats.org/officeDocument/2006/relationships/hyperlink" Target="http://agro-soyuz.ru/assets/images/JUB/Ranunculus/311560%20-10-RANUNCULUS-ORANJE-NJ-67.jpg" TargetMode="External"/><Relationship Id="rId106" Type="http://schemas.openxmlformats.org/officeDocument/2006/relationships/hyperlink" Target="http://agro-soyuz.ru/assets/images/JUB/Tulipa/305080,%2010%20TULIPA%20PRAESTANS%20SHOGUN.jpg" TargetMode="External"/><Relationship Id="rId127" Type="http://schemas.openxmlformats.org/officeDocument/2006/relationships/hyperlink" Target="http://agro-soyuz.ru/assets/images/JUB/Narcissus/306200,%205%20NARCISSUS%20WESTWARD.jpg" TargetMode="External"/><Relationship Id="rId313" Type="http://schemas.openxmlformats.org/officeDocument/2006/relationships/hyperlink" Target="http://agro-soyuz.ru/assets/images/JUB/Tulipa/314350,%205%20TULIPA%20QEENSLAND.jpg" TargetMode="External"/><Relationship Id="rId495" Type="http://schemas.openxmlformats.org/officeDocument/2006/relationships/hyperlink" Target="http://agro-soyuz.ru/assets/images/JUB/Anemone/308770,%2025%20ANEMONE%20CORONARIA%20DE%20CAEN%20MIX.jpg" TargetMode="External"/><Relationship Id="rId10" Type="http://schemas.openxmlformats.org/officeDocument/2006/relationships/hyperlink" Target="http://agro-soyuz.ru/assets/images/JUB/Tulipa/301180,%207%20TULIPA%20COULEUR%20CARDINAL.jpg" TargetMode="External"/><Relationship Id="rId31" Type="http://schemas.openxmlformats.org/officeDocument/2006/relationships/hyperlink" Target="http://agro-soyuz.ru/assets/images/JUB/Tulipa/301630,%2010%20TULIPA%20CARNAVAL%20DE%20RIO.jpg" TargetMode="External"/><Relationship Id="rId52" Type="http://schemas.openxmlformats.org/officeDocument/2006/relationships/hyperlink" Target="http://agro-soyuz.ru/assets/images/JUB/Tulipa/302510,%2010%20TULIPA%20CLEARWATER.jpg" TargetMode="External"/><Relationship Id="rId73" Type="http://schemas.openxmlformats.org/officeDocument/2006/relationships/hyperlink" Target="http://agro-soyuz.ru/assets/images/JUB/Tulipa/303280,%207%20TULIPA%20VINCENT%20VAN%20GOGH.jpg" TargetMode="External"/><Relationship Id="rId94" Type="http://schemas.openxmlformats.org/officeDocument/2006/relationships/hyperlink" Target="http://agro-soyuz.ru/assets/images/JUB/Tulipa/304360,%2010%20TULIPA%20CANDELA.jpg" TargetMode="External"/><Relationship Id="rId148" Type="http://schemas.openxmlformats.org/officeDocument/2006/relationships/hyperlink" Target="http://agro-soyuz.ru/assets/images/JUB/Narcissus/306930,%205%20NARCISSUS%20SAILBOAT.jpg" TargetMode="External"/><Relationship Id="rId169" Type="http://schemas.openxmlformats.org/officeDocument/2006/relationships/hyperlink" Target="http://agro-soyuz.ru/assets/images/JUB/Crocus/307750,%2020%20CROCUS%20RUBY%20GIANT.jpg" TargetMode="External"/><Relationship Id="rId334" Type="http://schemas.openxmlformats.org/officeDocument/2006/relationships/hyperlink" Target="http://agro-soyuz.ru/assets/images/JUB/Tulipa/350470,%205%20TULIPS%20WHITE.jpg" TargetMode="External"/><Relationship Id="rId355" Type="http://schemas.openxmlformats.org/officeDocument/2006/relationships/hyperlink" Target="http://agro-soyuz.ru/assets/images/JUB/Tulipa/322333%2010-TULIPA-CANDY-LOVE.jpg" TargetMode="External"/><Relationship Id="rId376" Type="http://schemas.openxmlformats.org/officeDocument/2006/relationships/hyperlink" Target="http://agro-soyuz.ru/assets/images/JUB/Tulipa/322690,%2015%20TULIPA%20SWEET%20DESIRE%20MIX.jpg" TargetMode="External"/><Relationship Id="rId397" Type="http://schemas.openxmlformats.org/officeDocument/2006/relationships/hyperlink" Target="http://agro-soyuz.ru/assets/images/JUB/Crocus/323320,%2050%20CROCUS%20BLUE-WHITE.jpg" TargetMode="External"/><Relationship Id="rId520" Type="http://schemas.openxmlformats.org/officeDocument/2006/relationships/hyperlink" Target="http://agro-soyuz.ru/assets/images/JUB/BIO/325330---5-NARCISSUS-PAPILLON-BLANC---BIO-1214%20-%20%D0%BA%D0%BE%D0%BF%D0%B8%D1%8F.jpg" TargetMode="External"/><Relationship Id="rId541" Type="http://schemas.openxmlformats.org/officeDocument/2006/relationships/hyperlink" Target="http://agro-soyuz.ru/assets/images/JUB/Other/323860%20-50-MUSCARI-MAGIC-MIX-78.jpg" TargetMode="External"/><Relationship Id="rId4" Type="http://schemas.openxmlformats.org/officeDocument/2006/relationships/hyperlink" Target="http://agro-soyuz.ru/assets/images/JUB/Hyacinthus/300310,%205%20HYACINTHUS%20BLUE%20JACKET.jpg" TargetMode="External"/><Relationship Id="rId180" Type="http://schemas.openxmlformats.org/officeDocument/2006/relationships/hyperlink" Target="http://agro-soyuz.ru/assets/images/JUB/allium/308040,%2010%20ALLIUM%20EROS.jpg" TargetMode="External"/><Relationship Id="rId215" Type="http://schemas.openxmlformats.org/officeDocument/2006/relationships/hyperlink" Target="http://agro-soyuz.ru/assets/images/JUB/Tulipa/302730--7-TULIPA-CLAUDIA-1112.jpg" TargetMode="External"/><Relationship Id="rId236" Type="http://schemas.openxmlformats.org/officeDocument/2006/relationships/hyperlink" Target="http://agro-soyuz.ru/assets/images/JUB/Tulipa/305020--7-TULIPA-POLYCHROMA-6.jpg" TargetMode="External"/><Relationship Id="rId257" Type="http://schemas.openxmlformats.org/officeDocument/2006/relationships/hyperlink" Target="http://agro-soyuz.ru/assets/images/JUB/Lilium/310870,%202%20LILIUM%20ASIATIC%20WHITE.jpg" TargetMode="External"/><Relationship Id="rId278" Type="http://schemas.openxmlformats.org/officeDocument/2006/relationships/hyperlink" Target="http://agro-soyuz.ru/assets/images/JUB/Crocus/312450,%2010%20CROCUS%20SATIVUS.jpg" TargetMode="External"/><Relationship Id="rId401" Type="http://schemas.openxmlformats.org/officeDocument/2006/relationships/hyperlink" Target="http://agro-soyuz.ru/assets/images/JUB/Crocus/323400,%20100%20CROCUS%20SPECIES%20RUBY%20GIANT.jpg" TargetMode="External"/><Relationship Id="rId422" Type="http://schemas.openxmlformats.org/officeDocument/2006/relationships/hyperlink" Target="http://agro-soyuz.ru/assets/images/JUB/Other/323830,%2050%20Muscari%20latifolium.jpg" TargetMode="External"/><Relationship Id="rId443" Type="http://schemas.openxmlformats.org/officeDocument/2006/relationships/hyperlink" Target="http://agro-soyuz.ru/assets/images/JUB/Showbox/752490,%20Showbox%20-%20350%20Tulipa%20Greigii.jpg" TargetMode="External"/><Relationship Id="rId464" Type="http://schemas.openxmlformats.org/officeDocument/2006/relationships/hyperlink" Target="http://agro-soyuz.ru/assets/images/JUB/Showbox/753410%20X--1000-IRISSEN--HOLLANDSE.jpg" TargetMode="External"/><Relationship Id="rId303" Type="http://schemas.openxmlformats.org/officeDocument/2006/relationships/hyperlink" Target="http://agro-soyuz.ru/assets/images/JUB/Tulipa/313505,%205%20Tulipa%20Copper%20Image.jpg" TargetMode="External"/><Relationship Id="rId485" Type="http://schemas.openxmlformats.org/officeDocument/2006/relationships/hyperlink" Target="http://agro-soyuz.ru/assets/images/JUB/Other/311450-25-PUSCHKINIA-LIBANOTICA-56.jpg" TargetMode="External"/><Relationship Id="rId42" Type="http://schemas.openxmlformats.org/officeDocument/2006/relationships/hyperlink" Target="http://agro-soyuz.ru/assets/images/JUB/Tulipa/301990%2010%20TULIPA%20STRONG%20GOLD.jpg" TargetMode="External"/><Relationship Id="rId84" Type="http://schemas.openxmlformats.org/officeDocument/2006/relationships/hyperlink" Target="http://agro-soyuz.ru/assets/images/JUB/Tulipa/303600,%207%20TULIPA%20FLAMING%20PARROT.jpg" TargetMode="External"/><Relationship Id="rId138" Type="http://schemas.openxmlformats.org/officeDocument/2006/relationships/hyperlink" Target="http://agro-soyuz.ru/assets/images/JUB/Narcissus/306590,%205%20NARCISSUS%20SIR%20WINSTON%20CHURCHILL.jpg" TargetMode="External"/><Relationship Id="rId345" Type="http://schemas.openxmlformats.org/officeDocument/2006/relationships/hyperlink" Target="http://agro-soyuz.ru/assets/images/JUB/Hyacinthus/322070,%2015%20HYACINTHUS%20BLUE%20WATER%20MIX.jpg" TargetMode="External"/><Relationship Id="rId387" Type="http://schemas.openxmlformats.org/officeDocument/2006/relationships/hyperlink" Target="http://agro-soyuz.ru/assets/images/JUB/Narcissus/322980,%2015%20NARCISSUS%20GOLDEN%20DUCAT.jpg" TargetMode="External"/><Relationship Id="rId510" Type="http://schemas.openxmlformats.org/officeDocument/2006/relationships/hyperlink" Target="http://agro-soyuz.ru/assets/images/JUB/Ranunculus/311620-10-RANUNCULUS-ROOD-NJ-67.jpg" TargetMode="External"/><Relationship Id="rId191" Type="http://schemas.openxmlformats.org/officeDocument/2006/relationships/hyperlink" Target="http://agro-soyuz.ru/assets/images/JUB/Anemone/308800,%2025%20ANEMONE%20CORONARIA%20PURPLE-PINK%20MIX.jpg" TargetMode="External"/><Relationship Id="rId205" Type="http://schemas.openxmlformats.org/officeDocument/2006/relationships/hyperlink" Target="http://agro-soyuz.ru/assets/images/JUB/Other/309790,%201%20FRITILLARIA%20IMP.%20RUBRA.jpg" TargetMode="External"/><Relationship Id="rId247" Type="http://schemas.openxmlformats.org/officeDocument/2006/relationships/hyperlink" Target="http://agro-soyuz.ru/assets/images/JUB/Iris/310450,%2025%20IRIS%20HOLLANDICA%20BLUE.jpg" TargetMode="External"/><Relationship Id="rId412" Type="http://schemas.openxmlformats.org/officeDocument/2006/relationships/hyperlink" Target="http://agro-soyuz.ru/assets/images/JUB/Other/323672,%2040%20Chionodoxa%20sardensis.jpg" TargetMode="External"/><Relationship Id="rId107" Type="http://schemas.openxmlformats.org/officeDocument/2006/relationships/hyperlink" Target="http://agro-soyuz.ru/assets/images/JUB/Tulipa/305110,%2010%20TULIPA%20PRAESTANS%20VAN%20TUBERGEN'S%20VARIETY.jpg" TargetMode="External"/><Relationship Id="rId289" Type="http://schemas.openxmlformats.org/officeDocument/2006/relationships/hyperlink" Target="http://agro-soyuz.ru/assets/images/JUB/Tulipa/325110%207-TULIPA-BAKERI-LILAC-WONDER---BIO.jpg" TargetMode="External"/><Relationship Id="rId454" Type="http://schemas.openxmlformats.org/officeDocument/2006/relationships/hyperlink" Target="http://agro-soyuz.ru/assets/images/JUB/Showbox/752960%20X--200-NARCISSEN-DUBBEL--A.jpg" TargetMode="External"/><Relationship Id="rId496" Type="http://schemas.openxmlformats.org/officeDocument/2006/relationships/hyperlink" Target="http://agro-soyuz.ru/assets/images/JUB/Other/724100-1-TAS-NEDERLAND-ZOEMT---BIO-I.jpg" TargetMode="External"/><Relationship Id="rId11" Type="http://schemas.openxmlformats.org/officeDocument/2006/relationships/hyperlink" Target="http://agro-soyuz.ru/assets/images/JUB/Hyacinthus/300760,%205%20HYACINTHUS%20SPLENDID%20CORNELIA.jpg" TargetMode="External"/><Relationship Id="rId53" Type="http://schemas.openxmlformats.org/officeDocument/2006/relationships/hyperlink" Target="http://agro-soyuz.ru/assets/images/JUB/Tulipa/302540,%2010%20TULIPA%20KINGSBLOOD.jpg" TargetMode="External"/><Relationship Id="rId149" Type="http://schemas.openxmlformats.org/officeDocument/2006/relationships/hyperlink" Target="http://agro-soyuz.ru/assets/images/JUB/Narcissus/306950,%205%20NARCISSUS%20TETE%20A%20TETE.jpg" TargetMode="External"/><Relationship Id="rId314" Type="http://schemas.openxmlformats.org/officeDocument/2006/relationships/hyperlink" Target="http://agro-soyuz.ru/assets/images/JUB/Tulipa/314600,%205%20TULIPA%20SENSUAL%20TOUCH.jpg" TargetMode="External"/><Relationship Id="rId356" Type="http://schemas.openxmlformats.org/officeDocument/2006/relationships/hyperlink" Target="http://agro-soyuz.ru/assets/images/JUB/Tulipa/322335%2015-TULIPA-DANCING-QUEENS.jpg" TargetMode="External"/><Relationship Id="rId398" Type="http://schemas.openxmlformats.org/officeDocument/2006/relationships/hyperlink" Target="http://agro-soyuz.ru/assets/images/JUB/Crocus/323330,%2050%20CROCUS%20YELLOW-WHITE.jpg" TargetMode="External"/><Relationship Id="rId521" Type="http://schemas.openxmlformats.org/officeDocument/2006/relationships/hyperlink" Target="http://agro-soyuz.ru/assets/images/JUB/BIO/325380--5-NARCISSUS-TAHITI---BIO-1214.jpg" TargetMode="External"/><Relationship Id="rId95" Type="http://schemas.openxmlformats.org/officeDocument/2006/relationships/hyperlink" Target="http://agro-soyuz.ru/assets/images/JUB/Tulipa/304380,%207%20TULIPA%20EXOTIC%20EMPEROR.jpg" TargetMode="External"/><Relationship Id="rId160" Type="http://schemas.openxmlformats.org/officeDocument/2006/relationships/hyperlink" Target="http://agro-soyuz.ru/assets/images/JUB/Crocus/307450,%2015%20CROCUS%20PICKWICK.jpg" TargetMode="External"/><Relationship Id="rId216" Type="http://schemas.openxmlformats.org/officeDocument/2006/relationships/hyperlink" Target="http://agro-soyuz.ru/assets/images/JUB/Tulipa/303050--7-TULIPA-CRYSTAL-STAR-1112.jpg" TargetMode="External"/><Relationship Id="rId423" Type="http://schemas.openxmlformats.org/officeDocument/2006/relationships/hyperlink" Target="http://agro-soyuz.ru/assets/images/JUB/Other/323890,%2050%20SCILLA%20SIBERICA.jpg" TargetMode="External"/><Relationship Id="rId258" Type="http://schemas.openxmlformats.org/officeDocument/2006/relationships/hyperlink" Target="http://agro-soyuz.ru/assets/images/JUB/Lilium/310875,%202%20LILIUM%20AZIATIC%20BLACK.jpg" TargetMode="External"/><Relationship Id="rId465" Type="http://schemas.openxmlformats.org/officeDocument/2006/relationships/hyperlink" Target="http://agro-soyuz.ru/assets/images/JUB/Showbox/753420%20X-750-IRIS-DWARF-NJ.jpg" TargetMode="External"/><Relationship Id="rId22" Type="http://schemas.openxmlformats.org/officeDocument/2006/relationships/hyperlink" Target="http://agro-soyuz.ru/assets/images/JUB/Tulipa/301410,%207%20TULIPA%20COLUMBUS.jpg" TargetMode="External"/><Relationship Id="rId64" Type="http://schemas.openxmlformats.org/officeDocument/2006/relationships/hyperlink" Target="http://agro-soyuz.ru/assets/images/JUB/Tulipa/302880,%207%20TULIPA%20WHITE%20TRIUMPHATOR.jpg" TargetMode="External"/><Relationship Id="rId118" Type="http://schemas.openxmlformats.org/officeDocument/2006/relationships/hyperlink" Target="http://agro-soyuz.ru/assets/images/JUB/Narcissus/305630,%205%20NARCISSUS%20ICE%20FOLLIES.jpg" TargetMode="External"/><Relationship Id="rId325" Type="http://schemas.openxmlformats.org/officeDocument/2006/relationships/hyperlink" Target="http://agro-soyuz.ru/assets/images/JUB/Tulipa/350170,%205%20TULIPS%20DOUBLE%20BLUE.jpg" TargetMode="External"/><Relationship Id="rId367" Type="http://schemas.openxmlformats.org/officeDocument/2006/relationships/hyperlink" Target="http://agro-soyuz.ru/assets/images/JUB/Tulipa/322517,%2015%20TULIPA%20NEW%20HISTORY.jpg" TargetMode="External"/><Relationship Id="rId532" Type="http://schemas.openxmlformats.org/officeDocument/2006/relationships/hyperlink" Target="http://agro-soyuz.ru/assets/images/JUB/Narcissus/322830-20-NARCISSUS-BOTANISCH-MIX-1012.jpg" TargetMode="External"/><Relationship Id="rId171" Type="http://schemas.openxmlformats.org/officeDocument/2006/relationships/hyperlink" Target="http://agro-soyuz.ru/assets/images/JUB/Crocus/307775,%2020%20CROCUS%20SIEBERI%20FIREFLY.jpg" TargetMode="External"/><Relationship Id="rId227" Type="http://schemas.openxmlformats.org/officeDocument/2006/relationships/hyperlink" Target="http://agro-soyuz.ru/assets/images/JUB/Tulipa/304700--7-TULIPA-ANTOINETTE-1112.jpg" TargetMode="External"/><Relationship Id="rId269" Type="http://schemas.openxmlformats.org/officeDocument/2006/relationships/hyperlink" Target="http://agro-soyuz.ru/assets/images/JUB/Other/309650,%2020%20FREESIA%20DOUBLE%20MIX.jpg" TargetMode="External"/><Relationship Id="rId434" Type="http://schemas.openxmlformats.org/officeDocument/2006/relationships/hyperlink" Target="http://agro-soyuz.ru/assets/images/JUB/Showbox/752310,%20Showbox%20-%20350%20Tulipa%20Single%20Late.jpg" TargetMode="External"/><Relationship Id="rId476" Type="http://schemas.openxmlformats.org/officeDocument/2006/relationships/hyperlink" Target="http://agro-soyuz.ru/assets/images/JUB/Tulipa/304990,%2010%20TULIPA%20LITTLE%20PRINCESS.jpg" TargetMode="External"/><Relationship Id="rId33" Type="http://schemas.openxmlformats.org/officeDocument/2006/relationships/hyperlink" Target="http://agro-soyuz.ru/assets/images/JUB/Tulipa/301660,%2010%20TULIPA%20ESCAPE.jpg" TargetMode="External"/><Relationship Id="rId129" Type="http://schemas.openxmlformats.org/officeDocument/2006/relationships/hyperlink" Target="http://agro-soyuz.ru/assets/images/JUB/Narcissus/306230%205-NARCISSUS-CASSATA.jpg" TargetMode="External"/><Relationship Id="rId280" Type="http://schemas.openxmlformats.org/officeDocument/2006/relationships/hyperlink" Target="http://agro-soyuz.ru/assets/images/JUB/Hyacinthus/312100,%203%20HYACINTHUS%20GLASS%20BLUE%20PEARL.jpg" TargetMode="External"/><Relationship Id="rId336" Type="http://schemas.openxmlformats.org/officeDocument/2006/relationships/hyperlink" Target="http://agro-soyuz.ru/assets/images/JUB/Narcissus/350650,%203%20NARCIS%20LARGE%20CUP%20WHITE.jpg" TargetMode="External"/><Relationship Id="rId501" Type="http://schemas.openxmlformats.org/officeDocument/2006/relationships/hyperlink" Target="http://agro-soyuz.ru/assets/images/JUB/Tulipa/322400-15-TULIPA-DOUBLE-SENSATION-1112.jpg" TargetMode="External"/><Relationship Id="rId543" Type="http://schemas.openxmlformats.org/officeDocument/2006/relationships/hyperlink" Target="http://agro-soyuz.ru/assets/images/JUB/Tulipa/752640--350-TULPEN-PARKIET--A--1112.jpg" TargetMode="External"/><Relationship Id="rId75" Type="http://schemas.openxmlformats.org/officeDocument/2006/relationships/hyperlink" Target="http://agro-soyuz.ru/assets/images/JUB/Tulipa/303350,%207%20TULIPA%20CHINA%20TOWN.jpg" TargetMode="External"/><Relationship Id="rId140" Type="http://schemas.openxmlformats.org/officeDocument/2006/relationships/hyperlink" Target="http://agro-soyuz.ru/assets/images/JUB/Narcissus/306650,%205%20NARCISSUS%20BABY%20BOOMER.jpg" TargetMode="External"/><Relationship Id="rId182" Type="http://schemas.openxmlformats.org/officeDocument/2006/relationships/hyperlink" Target="http://agro-soyuz.ru/assets/images/JUB/allium/308120,%2010%20ALLIUM%20HAIR.jpg" TargetMode="External"/><Relationship Id="rId378" Type="http://schemas.openxmlformats.org/officeDocument/2006/relationships/hyperlink" Target="http://agro-soyuz.ru/assets/images/JUB/Tulipa/322698%2015-TULIPA-TRES-CHIC-FESTIVAL-MIX.jpg" TargetMode="External"/><Relationship Id="rId403" Type="http://schemas.openxmlformats.org/officeDocument/2006/relationships/hyperlink" Target="http://agro-soyuz.ru/assets/images/JUB/allium/323500,%203%20ALLIUM%20GLADIATOR.jpg" TargetMode="External"/><Relationship Id="rId6" Type="http://schemas.openxmlformats.org/officeDocument/2006/relationships/hyperlink" Target="http://agro-soyuz.ru/assets/images/JUB/Hyacinthus/300460,%205%20HYACINTHUS%20GIPSY%20QUEEN.jpg" TargetMode="External"/><Relationship Id="rId238" Type="http://schemas.openxmlformats.org/officeDocument/2006/relationships/hyperlink" Target="http://agro-soyuz.ru/assets/images/JUB/allium/308320--5-ALLIUM-NECTAROSCORDUM-SICULUM-810.jpg" TargetMode="External"/><Relationship Id="rId445" Type="http://schemas.openxmlformats.org/officeDocument/2006/relationships/hyperlink" Target="http://agro-soyuz.ru/assets/images/JUB/Showbox/752730%20350-TULPEN-PASTEL.jpg" TargetMode="External"/><Relationship Id="rId487" Type="http://schemas.openxmlformats.org/officeDocument/2006/relationships/hyperlink" Target="http://agro-soyuz.ru/assets/images/JUB/Other/311780-15-SCILLA-SIBERICA--ALBA-78.jpg" TargetMode="External"/><Relationship Id="rId291" Type="http://schemas.openxmlformats.org/officeDocument/2006/relationships/hyperlink" Target="http://agro-soyuz.ru/assets/images/JUB/Tulipa/325150%207-TULIPA-MUSCADET---BIO.jpg" TargetMode="External"/><Relationship Id="rId305" Type="http://schemas.openxmlformats.org/officeDocument/2006/relationships/hyperlink" Target="http://agro-soyuz.ru/assets/images/JUB/Tulipa/313520,%205%20TULIPA%20DANCELINE.jpg" TargetMode="External"/><Relationship Id="rId347" Type="http://schemas.openxmlformats.org/officeDocument/2006/relationships/hyperlink" Target="http://agro-soyuz.ru/assets/images/JUB/Hyacinthus/322110,%2015%20HYACINTHUS%20PASTEL%20MIX.jpg" TargetMode="External"/><Relationship Id="rId512" Type="http://schemas.openxmlformats.org/officeDocument/2006/relationships/hyperlink" Target="http://agro-soyuz.ru/assets/images/JUB/Ranunculus/311680-10-RANUNCULUS-WIT-NJ-67.jpg" TargetMode="External"/><Relationship Id="rId44" Type="http://schemas.openxmlformats.org/officeDocument/2006/relationships/hyperlink" Target="http://agro-soyuz.ru/assets/images/JUB/Tulipa/302130,%2010%20TULIPA%20FLAMING%20BEAUTY%20MIX.jpg" TargetMode="External"/><Relationship Id="rId86" Type="http://schemas.openxmlformats.org/officeDocument/2006/relationships/hyperlink" Target="http://agro-soyuz.ru/assets/images/JUB/Tulipa/303640%207%20TULIPA%20PARROT%20NEGRITA.jpg" TargetMode="External"/><Relationship Id="rId151" Type="http://schemas.openxmlformats.org/officeDocument/2006/relationships/hyperlink" Target="http://agro-soyuz.ru/assets/images/JUB/Narcissus/306980,%205%20NARCISSUS%20TRIANDRUS%20THALIA.jpg" TargetMode="External"/><Relationship Id="rId389" Type="http://schemas.openxmlformats.org/officeDocument/2006/relationships/hyperlink" Target="http://agro-soyuz.ru/assets/images/JUB/Narcissus/323010,%2015%20NARCISSUS%20ICE%20FOLLIES.jpg" TargetMode="External"/><Relationship Id="rId193" Type="http://schemas.openxmlformats.org/officeDocument/2006/relationships/hyperlink" Target="http://agro-soyuz.ru/assets/images/JUB/Anemone/308840,%2020%20ANEMONE%20CORONARIA%20LORD%20LIEUTENANT.jpg" TargetMode="External"/><Relationship Id="rId207" Type="http://schemas.openxmlformats.org/officeDocument/2006/relationships/hyperlink" Target="http://agro-soyuz.ru/assets/images/JUB/Other/309850,%2010%20FRITILLARIA%20MELEAGRIS%20ALBA.jpg" TargetMode="External"/><Relationship Id="rId249" Type="http://schemas.openxmlformats.org/officeDocument/2006/relationships/hyperlink" Target="http://agro-soyuz.ru/assets/images/JUB/Iris/310520,%2010%20IRIS%20HOLLANDICA%20AUTUMN%20PRINCESS.jpg" TargetMode="External"/><Relationship Id="rId414" Type="http://schemas.openxmlformats.org/officeDocument/2006/relationships/hyperlink" Target="http://agro-soyuz.ru/assets/images/JUB/Other/323678,%2030%20Eranthis%20cilicica.jpg" TargetMode="External"/><Relationship Id="rId456" Type="http://schemas.openxmlformats.org/officeDocument/2006/relationships/hyperlink" Target="http://agro-soyuz.ru/assets/images/JUB/Showbox/753050%20X--200-NARCISSEN-POETAZ.jpg" TargetMode="External"/><Relationship Id="rId498" Type="http://schemas.openxmlformats.org/officeDocument/2006/relationships/hyperlink" Target="http://agro-soyuz.ru/assets/images/JUB/Other/851100%20DISPLAY-EXCLUSIEVE-TULPEN-28-X-5-I.jpg" TargetMode="External"/><Relationship Id="rId13" Type="http://schemas.openxmlformats.org/officeDocument/2006/relationships/hyperlink" Target="http://agro-soyuz.ru/assets/images/JUB/Hyacinthus/300800,%205%20HYACINTHUS%20YELLOWSTONE.jpg" TargetMode="External"/><Relationship Id="rId109" Type="http://schemas.openxmlformats.org/officeDocument/2006/relationships/hyperlink" Target="http://agro-soyuz.ru/assets/images/JUB/Tulipa/305180,%207%20TULIPA%20SYLVESTRIS.jpg" TargetMode="External"/><Relationship Id="rId260" Type="http://schemas.openxmlformats.org/officeDocument/2006/relationships/hyperlink" Target="http://agro-soyuz.ru/assets/images/JUB/Other/311030,%2010%20MUSCARI%20AZUREUM.jpg" TargetMode="External"/><Relationship Id="rId316" Type="http://schemas.openxmlformats.org/officeDocument/2006/relationships/hyperlink" Target="http://agro-soyuz.ru/assets/images/JUB/Tulipa/314700,%205%20TULIPA%20SNOW%20CRYSTAL.jpg" TargetMode="External"/><Relationship Id="rId523" Type="http://schemas.openxmlformats.org/officeDocument/2006/relationships/hyperlink" Target="http://agro-soyuz.ru/assets/images/JUB/BIO/325420--5-NARCISSUS-TRIANDRUS-THALIA---BIO-1214.jpg" TargetMode="External"/><Relationship Id="rId55" Type="http://schemas.openxmlformats.org/officeDocument/2006/relationships/hyperlink" Target="http://agro-soyuz.ru/assets/images/JUB/Tulipa/302600,%2010%20TULIPA%20QUEEN%20OF%20NIGHT.jpg" TargetMode="External"/><Relationship Id="rId97" Type="http://schemas.openxmlformats.org/officeDocument/2006/relationships/hyperlink" Target="http://agro-soyuz.ru/assets/images/JUB/Tulipa/304410,%2010%20TULIPA%20ORANGE%20EMPEROR.jpg" TargetMode="External"/><Relationship Id="rId120" Type="http://schemas.openxmlformats.org/officeDocument/2006/relationships/hyperlink" Target="http://agro-soyuz.ru/assets/images/JUB/Narcissus/305750,%205%20NARCISSUS%20RED%20DEVON.jpg" TargetMode="External"/><Relationship Id="rId358" Type="http://schemas.openxmlformats.org/officeDocument/2006/relationships/hyperlink" Target="http://agro-soyuz.ru/assets/images/JUB/Tulipa/322405,%2015%20TULIPA%20ESTELLA%20RIJNVELD.jpg" TargetMode="External"/><Relationship Id="rId162" Type="http://schemas.openxmlformats.org/officeDocument/2006/relationships/hyperlink" Target="http://agro-soyuz.ru/assets/images/JUB/Crocus/307510,%2015%20CROCUS%20LARGE%20FLOWERING%20MIX.jpg" TargetMode="External"/><Relationship Id="rId218" Type="http://schemas.openxmlformats.org/officeDocument/2006/relationships/hyperlink" Target="http://agro-soyuz.ru/assets/images/JUB/Tulipa/303740--7-TULIPA-WHITE-PARROT-1112.jpg" TargetMode="External"/><Relationship Id="rId425" Type="http://schemas.openxmlformats.org/officeDocument/2006/relationships/hyperlink" Target="http://agro-soyuz.ru/assets/images/JUB/Showbox/752030,%20Showbox%20-%20200%20Hyacinthus%20Single%20B.jpg" TargetMode="External"/><Relationship Id="rId467" Type="http://schemas.openxmlformats.org/officeDocument/2006/relationships/hyperlink" Target="http://agro-soyuz.ru/assets/images/JUB/Showbox/753390%20X--50-FRITILLARIA-24.jpg" TargetMode="External"/><Relationship Id="rId271" Type="http://schemas.openxmlformats.org/officeDocument/2006/relationships/hyperlink" Target="http://agro-soyuz.ru/assets/images/JUB/Other/309980,%207%20GALANTHUS%20FLORE%20PLENO.jpg" TargetMode="External"/><Relationship Id="rId24" Type="http://schemas.openxmlformats.org/officeDocument/2006/relationships/hyperlink" Target="http://agro-soyuz.ru/assets/images/JUB/Tulipa/301430,%207%20TULIPA%20FOXTROT.jpg" TargetMode="External"/><Relationship Id="rId66" Type="http://schemas.openxmlformats.org/officeDocument/2006/relationships/hyperlink" Target="http://agro-soyuz.ru/assets/images/JUB/Tulipa/302980,%207%20TULIPA%20AUXERRE.jpg" TargetMode="External"/><Relationship Id="rId131" Type="http://schemas.openxmlformats.org/officeDocument/2006/relationships/hyperlink" Target="http://agro-soyuz.ru/assets/images/JUB/Narcissus/306280,%205%20NARCISSUS%20ORANGERY.jpg" TargetMode="External"/><Relationship Id="rId327" Type="http://schemas.openxmlformats.org/officeDocument/2006/relationships/hyperlink" Target="http://agro-soyuz.ru/assets/images/JUB/Tulipa/350190,%205%20TULIPS%20DOUBLE%20RED-YELLOW.jpg" TargetMode="External"/><Relationship Id="rId369" Type="http://schemas.openxmlformats.org/officeDocument/2006/relationships/hyperlink" Target="http://agro-soyuz.ru/assets/images/JUB/Tulipa/322600,%2025%20TULIPA%20PRAESTANS%20MIX.jpg" TargetMode="External"/><Relationship Id="rId534" Type="http://schemas.openxmlformats.org/officeDocument/2006/relationships/hyperlink" Target="http://agro-soyuz.ru/assets/images/JUB/Narcissus/322975-20-NARCISSUS-GOLDEN-BELLS-68.jpg" TargetMode="External"/><Relationship Id="rId173" Type="http://schemas.openxmlformats.org/officeDocument/2006/relationships/hyperlink" Target="http://agro-soyuz.ru/assets/images/JUB/Crocus/307840,%2020%20CROCUS%20SPECIES%20MIX.jpg" TargetMode="External"/><Relationship Id="rId229" Type="http://schemas.openxmlformats.org/officeDocument/2006/relationships/hyperlink" Target="http://agro-soyuz.ru/assets/images/JUB/Tulipa/304770--7-TULIPA-HAPPY-FAMILY-1112.jpg" TargetMode="External"/><Relationship Id="rId380" Type="http://schemas.openxmlformats.org/officeDocument/2006/relationships/hyperlink" Target="http://agro-soyuz.ru/assets/images/JUB/Tulipa/322740,%2025%20TULIPA%20TRIUMPH%20WHITE.jpg" TargetMode="External"/><Relationship Id="rId436" Type="http://schemas.openxmlformats.org/officeDocument/2006/relationships/hyperlink" Target="http://agro-soyuz.ru/assets/images/JUB/Showbox/752550,%20Showbox%20-%20350%20Tulipa%20Lily%20flowering%20B.jpg" TargetMode="External"/><Relationship Id="rId240" Type="http://schemas.openxmlformats.org/officeDocument/2006/relationships/hyperlink" Target="http://agro-soyuz.ru/assets/images/JUB/allium/308380--3-ALLIUM-SUMMER-DRUMMER-12.jpg" TargetMode="External"/><Relationship Id="rId478" Type="http://schemas.openxmlformats.org/officeDocument/2006/relationships/hyperlink" Target="http://agro-soyuz.ru/assets/images/JUB/Lilium/310800--2-LILIUM-AZIATISCH-ORANJE-1618.jpg" TargetMode="External"/><Relationship Id="rId35" Type="http://schemas.openxmlformats.org/officeDocument/2006/relationships/hyperlink" Target="http://agro-soyuz.ru/assets/images/JUB/Tulipa/301720,%2010%20TULIPA%20GAVOTA.jpg" TargetMode="External"/><Relationship Id="rId77" Type="http://schemas.openxmlformats.org/officeDocument/2006/relationships/hyperlink" Target="http://agro-soyuz.ru/assets/images/JUB/Tulipa/303400,%207%20Tulipa%20Golden%20Artist.jpg" TargetMode="External"/><Relationship Id="rId100" Type="http://schemas.openxmlformats.org/officeDocument/2006/relationships/hyperlink" Target="http://agro-soyuz.ru/assets/images/JUB/Tulipa/304520,%207%20TULIPA%20FUR%20ELISE.jpg" TargetMode="External"/><Relationship Id="rId282" Type="http://schemas.openxmlformats.org/officeDocument/2006/relationships/hyperlink" Target="http://agro-soyuz.ru/assets/images/JUB/Hyacinthus/312160,%203%20HYACINTHUS%20GLASS%20WHITE%20PEARL.jpg" TargetMode="External"/><Relationship Id="rId338" Type="http://schemas.openxmlformats.org/officeDocument/2006/relationships/hyperlink" Target="http://agro-soyuz.ru/assets/images/JUB/Crocus/350750,%208%20CROCUS%20BLUE.jpg" TargetMode="External"/><Relationship Id="rId503" Type="http://schemas.openxmlformats.org/officeDocument/2006/relationships/hyperlink" Target="http://agro-soyuz.ru/assets/images/JUB/Tulipa/322483-15-TULIPA-LATE-SPRING-SURPRISE-1112.jpg" TargetMode="External"/><Relationship Id="rId545" Type="http://schemas.openxmlformats.org/officeDocument/2006/relationships/hyperlink" Target="http://agro-soyuz.ru/assets/images/JUB/Tulipa/752760--350-TULPEN-REMBRANDT-1112.jpg" TargetMode="External"/><Relationship Id="rId8" Type="http://schemas.openxmlformats.org/officeDocument/2006/relationships/hyperlink" Target="http://agro-soyuz.ru/assets/images/JUB/Hyacinthus/300620,%203%20HYACINTHUS%20PINK%20PEARL.jpg" TargetMode="External"/><Relationship Id="rId142" Type="http://schemas.openxmlformats.org/officeDocument/2006/relationships/hyperlink" Target="http://agro-soyuz.ru/assets/images/JUB/Narcissus/306710,%205%20NARCISSUS%20FEBRUARY%20GOLD.jpg" TargetMode="External"/><Relationship Id="rId184" Type="http://schemas.openxmlformats.org/officeDocument/2006/relationships/hyperlink" Target="http://agro-soyuz.ru/assets/images/JUB/allium/308160,%205%20ALLIUM%20KARATAVIENSE.jpg" TargetMode="External"/><Relationship Id="rId391" Type="http://schemas.openxmlformats.org/officeDocument/2006/relationships/hyperlink" Target="http://agro-soyuz.ru/assets/images/JUB/Narcissus/323040,%2015%20NARCISSUS%20MACARON%20BLOSS.jpg" TargetMode="External"/><Relationship Id="rId405" Type="http://schemas.openxmlformats.org/officeDocument/2006/relationships/hyperlink" Target="http://agro-soyuz.ru/assets/images/JUB/allium/323510,%2010%20ALLIUM%20KARATAVIENSE.jpg" TargetMode="External"/><Relationship Id="rId447" Type="http://schemas.openxmlformats.org/officeDocument/2006/relationships/hyperlink" Target="http://agro-soyuz.ru/assets/images/JUB/Showbox/752890%20200-TULPEN-JUMBO.jpg" TargetMode="External"/><Relationship Id="rId251" Type="http://schemas.openxmlformats.org/officeDocument/2006/relationships/hyperlink" Target="http://agro-soyuz.ru/assets/images/JUB/Iris/310570,%2010%20IRIS%20HOLLANDICA%20SILVERY%20BEAUTY.jpg" TargetMode="External"/><Relationship Id="rId489" Type="http://schemas.openxmlformats.org/officeDocument/2006/relationships/hyperlink" Target="http://agro-soyuz.ru/assets/images/JUB/Other/311950---1-ZANTEDESCHIA-AETHIOPICA-1416.jpg" TargetMode="External"/><Relationship Id="rId46" Type="http://schemas.openxmlformats.org/officeDocument/2006/relationships/hyperlink" Target="http://agro-soyuz.ru/assets/images/JUB/Tulipa/302200,%2010%20TULIPA%20APELDOORN'S%20ELITE.jpg" TargetMode="External"/><Relationship Id="rId293" Type="http://schemas.openxmlformats.org/officeDocument/2006/relationships/hyperlink" Target="http://agro-soyuz.ru/assets/images/JUB/Tulipa/325200%207-TULIPA-QUEEN-OF-NIGHT---BIO.jpg" TargetMode="External"/><Relationship Id="rId307" Type="http://schemas.openxmlformats.org/officeDocument/2006/relationships/hyperlink" Target="http://agro-soyuz.ru/assets/images/JUB/Tulipa/313535,%205%20TULIPA%20DREAM%20TOUCH.jpg" TargetMode="External"/><Relationship Id="rId349" Type="http://schemas.openxmlformats.org/officeDocument/2006/relationships/hyperlink" Target="http://agro-soyuz.ru/assets/images/JUB/Tulipa/322243%2015-TULIPA-ATELIER.jpg" TargetMode="External"/><Relationship Id="rId514" Type="http://schemas.openxmlformats.org/officeDocument/2006/relationships/hyperlink" Target="http://agro-soyuz.ru/assets/images/JUB/BIO/325030--3-HYACINTHUS-DELFT-BLUE---BIO-14.jpg" TargetMode="External"/><Relationship Id="rId88" Type="http://schemas.openxmlformats.org/officeDocument/2006/relationships/hyperlink" Target="http://agro-soyuz.ru/assets/images/JUB/Tulipa/304155,%207%20TULIPA%20RED%20PRINCESS.jpg" TargetMode="External"/><Relationship Id="rId111" Type="http://schemas.openxmlformats.org/officeDocument/2006/relationships/hyperlink" Target="http://agro-soyuz.ru/assets/images/JUB/Tulipa/305200,%2010%20TULIPA%20TURKESTANICA.jpg" TargetMode="External"/><Relationship Id="rId153" Type="http://schemas.openxmlformats.org/officeDocument/2006/relationships/hyperlink" Target="http://agro-soyuz.ru/assets/images/JUB/Narcissus/307020%205-NARCISSUS-WHITE-PETTICOAT.jpghttp:/agro-soyuz.ru/assets/images/JUB/Narcissus/307020%205-NARCISSUS-WHITE-PETTICOAT.jpg" TargetMode="External"/><Relationship Id="rId195" Type="http://schemas.openxmlformats.org/officeDocument/2006/relationships/hyperlink" Target="http://agro-soyuz.ru/assets/images/JUB/Anemone/308860,%2020%20ANEMONE%20CORONARIA%20ST.%20BRIGID%20MIX.jpg" TargetMode="External"/><Relationship Id="rId209" Type="http://schemas.openxmlformats.org/officeDocument/2006/relationships/hyperlink" Target="http://agro-soyuz.ru/assets/images/JUB/Other/310130,%2010%20HYACINTHOIDES%20HISPANICA%20BLUE.jpg" TargetMode="External"/><Relationship Id="rId360" Type="http://schemas.openxmlformats.org/officeDocument/2006/relationships/hyperlink" Target="http://agro-soyuz.ru/assets/images/JUB/Tulipa/322420,%2015%20TULIPA%20FLAMING%20BEAUTY%20MIX.jpg" TargetMode="External"/><Relationship Id="rId416" Type="http://schemas.openxmlformats.org/officeDocument/2006/relationships/hyperlink" Target="http://agro-soyuz.ru/assets/images/JUB/Other/323720,%203%20FRITILLARIA%20IMPERIALIS%20MIX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79998168889431442"/>
    <pageSetUpPr fitToPage="1"/>
  </sheetPr>
  <dimension ref="A1:AF646"/>
  <sheetViews>
    <sheetView tabSelected="1" workbookViewId="0">
      <selection activeCell="L10" sqref="L10"/>
    </sheetView>
  </sheetViews>
  <sheetFormatPr defaultRowHeight="12.75"/>
  <cols>
    <col min="1" max="1" width="15.28515625" style="3" customWidth="1"/>
    <col min="2" max="2" width="42.42578125" style="2" customWidth="1"/>
    <col min="3" max="3" width="15.140625" style="8" customWidth="1"/>
    <col min="4" max="4" width="8.7109375" style="8" customWidth="1"/>
    <col min="5" max="5" width="8.140625" style="22" customWidth="1"/>
    <col min="6" max="6" width="9" style="213" customWidth="1"/>
    <col min="7" max="7" width="7.42578125" style="8" customWidth="1"/>
    <col min="8" max="8" width="8.140625" style="8" customWidth="1"/>
    <col min="9" max="10" width="10.7109375" style="22" customWidth="1"/>
    <col min="11" max="11" width="9.140625" style="19"/>
    <col min="12" max="16384" width="9.140625" style="1"/>
  </cols>
  <sheetData>
    <row r="1" spans="1:15" s="19" customFormat="1" ht="15">
      <c r="A1" s="135"/>
      <c r="B1" s="20"/>
      <c r="C1" s="20"/>
      <c r="D1" s="20"/>
      <c r="E1" s="214"/>
      <c r="F1" s="197"/>
      <c r="G1" s="21"/>
      <c r="H1" s="21"/>
      <c r="I1" s="21"/>
      <c r="J1" s="21"/>
    </row>
    <row r="2" spans="1:15" customFormat="1" ht="18.75">
      <c r="A2" s="136"/>
      <c r="B2" s="186" t="s">
        <v>710</v>
      </c>
      <c r="C2" s="13"/>
      <c r="D2" s="13"/>
      <c r="E2" s="215"/>
      <c r="F2" s="198"/>
      <c r="G2" s="13"/>
      <c r="H2" s="13"/>
      <c r="K2" s="15"/>
      <c r="L2" s="14"/>
      <c r="M2" s="166"/>
    </row>
    <row r="3" spans="1:15" customFormat="1" ht="21" customHeight="1">
      <c r="A3" s="133"/>
      <c r="B3" s="133" t="s">
        <v>662</v>
      </c>
      <c r="C3" s="133"/>
      <c r="D3" s="133"/>
      <c r="E3" s="216" t="s">
        <v>649</v>
      </c>
      <c r="F3" s="199"/>
      <c r="G3" s="182"/>
      <c r="H3" s="182"/>
      <c r="I3" s="182"/>
      <c r="K3" s="15"/>
      <c r="L3" s="14"/>
      <c r="M3" s="166"/>
    </row>
    <row r="4" spans="1:15" customFormat="1" ht="15">
      <c r="A4" s="35" t="s">
        <v>709</v>
      </c>
      <c r="B4" s="187"/>
      <c r="E4" s="217" t="s">
        <v>537</v>
      </c>
      <c r="F4" s="200"/>
      <c r="G4" s="34" t="s">
        <v>538</v>
      </c>
      <c r="H4" s="32"/>
      <c r="I4" s="13"/>
      <c r="J4" s="13"/>
      <c r="K4" s="21"/>
      <c r="L4" s="14"/>
      <c r="M4" s="15"/>
      <c r="N4" s="14"/>
      <c r="O4" s="166"/>
    </row>
    <row r="5" spans="1:15" customFormat="1" ht="15">
      <c r="B5" s="187" t="s">
        <v>654</v>
      </c>
      <c r="E5" s="217" t="s">
        <v>660</v>
      </c>
      <c r="F5" s="200"/>
      <c r="G5" s="36"/>
      <c r="H5" s="32"/>
      <c r="I5" s="13"/>
      <c r="J5" s="13"/>
      <c r="K5" s="21"/>
      <c r="L5" s="14"/>
      <c r="M5" s="15"/>
      <c r="N5" s="14"/>
      <c r="O5" s="166"/>
    </row>
    <row r="6" spans="1:15" customFormat="1" ht="15">
      <c r="A6" s="181"/>
      <c r="B6" s="182" t="s">
        <v>647</v>
      </c>
      <c r="C6" s="182"/>
      <c r="D6" s="182"/>
      <c r="E6" s="217" t="s">
        <v>539</v>
      </c>
      <c r="F6" s="200"/>
      <c r="G6" s="36" t="s">
        <v>540</v>
      </c>
      <c r="H6" s="32"/>
      <c r="I6" s="13"/>
      <c r="J6" s="13"/>
      <c r="K6" s="21"/>
      <c r="L6" s="14"/>
      <c r="M6" s="15"/>
      <c r="N6" s="14"/>
      <c r="O6" s="166"/>
    </row>
    <row r="7" spans="1:15" customFormat="1" ht="14.45" customHeight="1">
      <c r="A7" s="183" t="s">
        <v>648</v>
      </c>
      <c r="B7" s="134"/>
      <c r="C7" s="33"/>
      <c r="D7" s="33"/>
      <c r="E7" s="218"/>
      <c r="F7" s="201"/>
      <c r="G7" s="33"/>
      <c r="H7" s="33"/>
      <c r="I7" s="16"/>
      <c r="J7" s="38"/>
      <c r="K7" s="21"/>
      <c r="L7" s="14"/>
      <c r="M7" s="15"/>
      <c r="N7" s="14"/>
      <c r="O7" s="166"/>
    </row>
    <row r="8" spans="1:15" customFormat="1" ht="15">
      <c r="A8" s="183" t="s">
        <v>649</v>
      </c>
      <c r="B8" s="33"/>
      <c r="C8" s="33"/>
      <c r="D8" s="33"/>
      <c r="E8" s="218"/>
      <c r="F8" s="201"/>
      <c r="G8" s="33"/>
      <c r="H8" s="33"/>
      <c r="I8" s="16"/>
      <c r="J8" s="38"/>
      <c r="K8" s="21"/>
      <c r="L8" s="14"/>
      <c r="M8" s="15"/>
      <c r="N8" s="14"/>
      <c r="O8" s="166"/>
    </row>
    <row r="9" spans="1:15" customFormat="1" ht="15">
      <c r="A9" s="183"/>
      <c r="B9" s="33"/>
      <c r="C9" s="33"/>
      <c r="D9" s="33"/>
      <c r="E9" s="218"/>
      <c r="F9" s="201"/>
      <c r="G9" s="33"/>
      <c r="H9" s="33"/>
      <c r="I9" s="16"/>
      <c r="J9" s="38"/>
      <c r="K9" s="21"/>
      <c r="L9" s="14"/>
      <c r="M9" s="15"/>
      <c r="N9" s="14"/>
      <c r="O9" s="166"/>
    </row>
    <row r="10" spans="1:15" customFormat="1" ht="15">
      <c r="A10" s="183" t="s">
        <v>650</v>
      </c>
      <c r="B10" s="184"/>
      <c r="C10" s="33"/>
      <c r="D10" s="33"/>
      <c r="E10" s="218"/>
      <c r="F10" s="201"/>
      <c r="G10" s="33"/>
      <c r="H10" s="33"/>
      <c r="I10" s="16"/>
      <c r="J10" s="38"/>
      <c r="K10" s="21"/>
      <c r="L10" s="14"/>
      <c r="M10" s="15"/>
      <c r="N10" s="14"/>
      <c r="O10" s="166"/>
    </row>
    <row r="11" spans="1:15" customFormat="1" ht="15">
      <c r="A11" s="183"/>
      <c r="B11" s="184"/>
      <c r="C11" s="33"/>
      <c r="D11" s="33"/>
      <c r="E11" s="218"/>
      <c r="F11" s="201"/>
      <c r="G11" s="33"/>
      <c r="H11" s="33"/>
      <c r="I11" s="16"/>
      <c r="J11" s="39"/>
      <c r="K11" s="21"/>
      <c r="L11" s="14"/>
      <c r="M11" s="15"/>
      <c r="N11" s="14"/>
      <c r="O11" s="166"/>
    </row>
    <row r="12" spans="1:15" customFormat="1" ht="15.75">
      <c r="A12" s="183"/>
      <c r="B12" s="196" t="s">
        <v>651</v>
      </c>
      <c r="C12" s="33"/>
      <c r="D12" s="33"/>
      <c r="E12" s="218"/>
      <c r="F12" s="202"/>
      <c r="G12" s="132" t="s">
        <v>655</v>
      </c>
      <c r="H12" s="33"/>
      <c r="I12" s="16"/>
      <c r="J12" s="38"/>
      <c r="K12" s="21"/>
      <c r="L12" s="14"/>
      <c r="M12" s="15"/>
      <c r="N12" s="14"/>
      <c r="O12" s="166"/>
    </row>
    <row r="13" spans="1:15" customFormat="1" ht="15.75">
      <c r="A13" s="183"/>
      <c r="C13" s="33"/>
      <c r="D13" s="33"/>
      <c r="E13" s="218"/>
      <c r="F13" s="202"/>
      <c r="G13" s="132" t="s">
        <v>656</v>
      </c>
      <c r="H13" s="33"/>
      <c r="I13" s="16"/>
      <c r="J13" s="39"/>
      <c r="K13" s="21"/>
      <c r="L13" s="14"/>
      <c r="M13" s="15"/>
      <c r="N13" s="14"/>
      <c r="O13" s="166"/>
    </row>
    <row r="14" spans="1:15" customFormat="1" ht="15.75">
      <c r="A14" s="183"/>
      <c r="B14" s="33"/>
      <c r="C14" s="33"/>
      <c r="D14" s="33"/>
      <c r="E14" s="219"/>
      <c r="F14" s="203"/>
      <c r="G14" s="132" t="s">
        <v>640</v>
      </c>
      <c r="H14" s="40"/>
      <c r="I14" s="16" t="s">
        <v>541</v>
      </c>
      <c r="J14" s="39">
        <f>SUM(H24:H645)</f>
        <v>0</v>
      </c>
      <c r="K14" s="21"/>
      <c r="L14" s="14"/>
      <c r="M14" s="15"/>
      <c r="N14" s="14"/>
      <c r="O14" s="166"/>
    </row>
    <row r="15" spans="1:15" customFormat="1" ht="15">
      <c r="A15" s="183" t="s">
        <v>652</v>
      </c>
      <c r="B15" s="33"/>
      <c r="C15" s="33"/>
      <c r="D15" s="33"/>
      <c r="E15" s="219"/>
      <c r="F15" s="203"/>
      <c r="G15" s="17"/>
      <c r="H15" s="40"/>
      <c r="I15" s="16"/>
      <c r="J15" s="39"/>
      <c r="K15" s="21"/>
      <c r="L15" s="14"/>
      <c r="M15" s="15"/>
      <c r="N15" s="14"/>
      <c r="O15" s="166"/>
    </row>
    <row r="16" spans="1:15" customFormat="1" ht="15">
      <c r="A16" s="183" t="s">
        <v>653</v>
      </c>
      <c r="B16" s="185"/>
      <c r="C16" s="185"/>
      <c r="D16" s="185"/>
      <c r="E16" s="219"/>
      <c r="F16" s="203"/>
      <c r="G16" s="17"/>
      <c r="H16" s="41"/>
      <c r="I16" s="16"/>
      <c r="J16" s="39"/>
      <c r="K16" s="21"/>
      <c r="L16" s="14"/>
      <c r="M16" s="15"/>
      <c r="N16" s="14"/>
      <c r="O16" s="166"/>
    </row>
    <row r="17" spans="1:32" customFormat="1" ht="15">
      <c r="C17" s="37" t="s">
        <v>542</v>
      </c>
      <c r="E17" s="220"/>
      <c r="F17" s="204"/>
      <c r="G17" s="37"/>
      <c r="H17" s="42">
        <v>1000</v>
      </c>
      <c r="I17" s="18">
        <v>1</v>
      </c>
      <c r="J17" s="38">
        <f>H17*I17</f>
        <v>1000</v>
      </c>
      <c r="K17" s="21"/>
      <c r="L17" s="14"/>
      <c r="M17" s="15"/>
      <c r="N17" s="14"/>
      <c r="O17" s="166"/>
    </row>
    <row r="18" spans="1:32" customFormat="1" ht="15.75">
      <c r="A18" s="189" t="s">
        <v>659</v>
      </c>
      <c r="E18" s="221"/>
      <c r="F18" s="205"/>
      <c r="G18" s="35"/>
      <c r="H18" s="245"/>
      <c r="I18" s="245"/>
      <c r="J18" s="130">
        <f>SUM(J14,J17)</f>
        <v>1000</v>
      </c>
      <c r="K18" s="21"/>
      <c r="L18" s="14"/>
      <c r="M18" s="15"/>
      <c r="N18" s="14"/>
      <c r="O18" s="166"/>
    </row>
    <row r="19" spans="1:32" customFormat="1" ht="18.75">
      <c r="A19" s="189" t="s">
        <v>657</v>
      </c>
      <c r="D19" s="21"/>
      <c r="E19" s="222"/>
      <c r="F19" s="206"/>
      <c r="G19" s="188"/>
      <c r="H19" s="193"/>
      <c r="I19" s="194"/>
      <c r="J19" s="131">
        <f>SUM(J24:J645)</f>
        <v>0</v>
      </c>
      <c r="K19" s="21"/>
      <c r="L19" s="14"/>
      <c r="M19" s="15"/>
      <c r="N19" s="14"/>
      <c r="O19" s="166"/>
    </row>
    <row r="20" spans="1:32" customFormat="1" ht="18.75">
      <c r="A20" s="190" t="s">
        <v>658</v>
      </c>
      <c r="C20" s="195" t="s">
        <v>661</v>
      </c>
      <c r="D20" s="21"/>
      <c r="E20" s="222"/>
      <c r="F20" s="206"/>
      <c r="G20" s="188"/>
      <c r="H20" s="191"/>
      <c r="I20" s="192"/>
      <c r="J20" s="131"/>
      <c r="K20" s="21"/>
      <c r="L20" s="14"/>
      <c r="M20" s="15"/>
      <c r="N20" s="14"/>
      <c r="O20" s="166"/>
    </row>
    <row r="21" spans="1:32" s="7" customFormat="1" ht="42" customHeight="1">
      <c r="A21" s="52" t="s">
        <v>646</v>
      </c>
      <c r="B21" s="52" t="s">
        <v>645</v>
      </c>
      <c r="C21" s="52" t="s">
        <v>543</v>
      </c>
      <c r="D21" s="53" t="s">
        <v>544</v>
      </c>
      <c r="E21" s="55" t="s">
        <v>556</v>
      </c>
      <c r="F21" s="207" t="s">
        <v>555</v>
      </c>
      <c r="G21" s="53" t="s">
        <v>545</v>
      </c>
      <c r="H21" s="53" t="s">
        <v>557</v>
      </c>
      <c r="I21" s="54" t="s">
        <v>546</v>
      </c>
      <c r="J21" s="55" t="s">
        <v>547</v>
      </c>
      <c r="K21" s="167"/>
    </row>
    <row r="22" spans="1:32" s="7" customFormat="1" ht="17.100000000000001" customHeight="1">
      <c r="A22" s="174"/>
      <c r="B22" s="175" t="s">
        <v>548</v>
      </c>
      <c r="C22" s="176"/>
      <c r="D22" s="176"/>
      <c r="E22" s="177"/>
      <c r="F22" s="208"/>
      <c r="G22" s="176"/>
      <c r="H22" s="176"/>
      <c r="I22" s="177"/>
      <c r="J22" s="178"/>
      <c r="K22" s="167"/>
    </row>
    <row r="23" spans="1:32" s="7" customFormat="1" ht="17.100000000000001" customHeight="1">
      <c r="A23" s="143" t="s">
        <v>549</v>
      </c>
      <c r="B23" s="43"/>
      <c r="C23" s="12"/>
      <c r="D23" s="12"/>
      <c r="E23" s="223"/>
      <c r="F23" s="209"/>
      <c r="G23" s="25"/>
      <c r="H23" s="25"/>
      <c r="I23" s="30"/>
      <c r="J23" s="67"/>
      <c r="K23" s="167"/>
    </row>
    <row r="24" spans="1:32" s="7" customFormat="1" ht="17.100000000000001" customHeight="1">
      <c r="A24" s="138">
        <v>300260</v>
      </c>
      <c r="B24" s="230" t="s">
        <v>468</v>
      </c>
      <c r="C24" s="23" t="s">
        <v>74</v>
      </c>
      <c r="D24" s="23">
        <v>5</v>
      </c>
      <c r="E24" s="173">
        <v>236.52</v>
      </c>
      <c r="F24" s="210">
        <f>E24/I24</f>
        <v>47.304000000000002</v>
      </c>
      <c r="G24" s="23"/>
      <c r="H24" s="23">
        <f>G24*E24</f>
        <v>0</v>
      </c>
      <c r="I24" s="24">
        <v>5</v>
      </c>
      <c r="J24" s="47">
        <f t="shared" ref="J24:J34" si="0">I24*G24</f>
        <v>0</v>
      </c>
      <c r="K24" s="167"/>
      <c r="AF24" s="9"/>
    </row>
    <row r="25" spans="1:32" s="7" customFormat="1" ht="17.100000000000001" customHeight="1">
      <c r="A25" s="139">
        <v>300310</v>
      </c>
      <c r="B25" s="231" t="s">
        <v>215</v>
      </c>
      <c r="C25" s="23" t="s">
        <v>74</v>
      </c>
      <c r="D25" s="23">
        <v>5</v>
      </c>
      <c r="E25" s="173">
        <v>236.52</v>
      </c>
      <c r="F25" s="210">
        <f t="shared" ref="F25:F88" si="1">E25/I25</f>
        <v>47.304000000000002</v>
      </c>
      <c r="G25" s="23"/>
      <c r="H25" s="23">
        <f t="shared" ref="H25:H34" si="2">G25*E25</f>
        <v>0</v>
      </c>
      <c r="I25" s="24">
        <v>5</v>
      </c>
      <c r="J25" s="47">
        <f t="shared" si="0"/>
        <v>0</v>
      </c>
      <c r="K25" s="167"/>
      <c r="AF25" s="9"/>
    </row>
    <row r="26" spans="1:32" s="7" customFormat="1" ht="17.100000000000001" customHeight="1">
      <c r="A26" s="139">
        <v>300340</v>
      </c>
      <c r="B26" s="230" t="s">
        <v>216</v>
      </c>
      <c r="C26" s="23" t="s">
        <v>74</v>
      </c>
      <c r="D26" s="23">
        <v>5</v>
      </c>
      <c r="E26" s="173">
        <v>243.00000000000003</v>
      </c>
      <c r="F26" s="210">
        <f t="shared" si="1"/>
        <v>48.600000000000009</v>
      </c>
      <c r="G26" s="23"/>
      <c r="H26" s="23">
        <f t="shared" si="2"/>
        <v>0</v>
      </c>
      <c r="I26" s="24">
        <v>5</v>
      </c>
      <c r="J26" s="47">
        <f t="shared" si="0"/>
        <v>0</v>
      </c>
      <c r="K26" s="167"/>
      <c r="AF26" s="9"/>
    </row>
    <row r="27" spans="1:32" s="7" customFormat="1" ht="17.100000000000001" customHeight="1">
      <c r="A27" s="139">
        <v>300460</v>
      </c>
      <c r="B27" s="231" t="s">
        <v>217</v>
      </c>
      <c r="C27" s="23" t="s">
        <v>74</v>
      </c>
      <c r="D27" s="23">
        <v>5</v>
      </c>
      <c r="E27" s="173">
        <v>251.1</v>
      </c>
      <c r="F27" s="210">
        <f t="shared" si="1"/>
        <v>50.22</v>
      </c>
      <c r="G27" s="23"/>
      <c r="H27" s="23">
        <f t="shared" si="2"/>
        <v>0</v>
      </c>
      <c r="I27" s="24">
        <v>5</v>
      </c>
      <c r="J27" s="47">
        <f t="shared" si="0"/>
        <v>0</v>
      </c>
      <c r="K27" s="167"/>
      <c r="AF27" s="9"/>
    </row>
    <row r="28" spans="1:32" s="7" customFormat="1" ht="17.100000000000001" customHeight="1">
      <c r="A28" s="139">
        <v>300520</v>
      </c>
      <c r="B28" s="230" t="s">
        <v>218</v>
      </c>
      <c r="C28" s="23" t="s">
        <v>74</v>
      </c>
      <c r="D28" s="23">
        <v>5</v>
      </c>
      <c r="E28" s="173">
        <v>236.52</v>
      </c>
      <c r="F28" s="210">
        <f t="shared" si="1"/>
        <v>47.304000000000002</v>
      </c>
      <c r="G28" s="23"/>
      <c r="H28" s="23">
        <f t="shared" si="2"/>
        <v>0</v>
      </c>
      <c r="I28" s="24">
        <v>5</v>
      </c>
      <c r="J28" s="47">
        <f t="shared" si="0"/>
        <v>0</v>
      </c>
      <c r="K28" s="167"/>
      <c r="AF28" s="9"/>
    </row>
    <row r="29" spans="1:32" s="7" customFormat="1" ht="17.100000000000001" customHeight="1">
      <c r="A29" s="139">
        <v>300620</v>
      </c>
      <c r="B29" s="232" t="s">
        <v>430</v>
      </c>
      <c r="C29" s="23" t="s">
        <v>74</v>
      </c>
      <c r="D29" s="23">
        <v>5</v>
      </c>
      <c r="E29" s="173">
        <v>236.52</v>
      </c>
      <c r="F29" s="210">
        <f t="shared" si="1"/>
        <v>47.304000000000002</v>
      </c>
      <c r="G29" s="23"/>
      <c r="H29" s="23">
        <f t="shared" si="2"/>
        <v>0</v>
      </c>
      <c r="I29" s="24">
        <v>5</v>
      </c>
      <c r="J29" s="47">
        <f t="shared" si="0"/>
        <v>0</v>
      </c>
      <c r="K29" s="167"/>
      <c r="AF29" s="9"/>
    </row>
    <row r="30" spans="1:32" s="7" customFormat="1" ht="17.100000000000001" customHeight="1">
      <c r="A30" s="139">
        <v>300630</v>
      </c>
      <c r="B30" s="231" t="s">
        <v>219</v>
      </c>
      <c r="C30" s="23" t="s">
        <v>74</v>
      </c>
      <c r="D30" s="23">
        <v>5</v>
      </c>
      <c r="E30" s="173">
        <v>236.52</v>
      </c>
      <c r="F30" s="210">
        <f t="shared" si="1"/>
        <v>47.304000000000002</v>
      </c>
      <c r="G30" s="23"/>
      <c r="H30" s="23">
        <f t="shared" si="2"/>
        <v>0</v>
      </c>
      <c r="I30" s="24">
        <v>5</v>
      </c>
      <c r="J30" s="47">
        <f t="shared" si="0"/>
        <v>0</v>
      </c>
      <c r="K30" s="167"/>
      <c r="AF30" s="9"/>
    </row>
    <row r="31" spans="1:32" s="7" customFormat="1" ht="17.100000000000001" customHeight="1">
      <c r="A31" s="139">
        <v>300760</v>
      </c>
      <c r="B31" s="231" t="s">
        <v>431</v>
      </c>
      <c r="C31" s="23" t="s">
        <v>74</v>
      </c>
      <c r="D31" s="23">
        <v>5</v>
      </c>
      <c r="E31" s="173">
        <v>236.52</v>
      </c>
      <c r="F31" s="210">
        <f t="shared" si="1"/>
        <v>47.304000000000002</v>
      </c>
      <c r="G31" s="23"/>
      <c r="H31" s="23">
        <f t="shared" si="2"/>
        <v>0</v>
      </c>
      <c r="I31" s="24">
        <v>5</v>
      </c>
      <c r="J31" s="47">
        <f t="shared" si="0"/>
        <v>0</v>
      </c>
      <c r="K31" s="167"/>
      <c r="AF31" s="9"/>
    </row>
    <row r="32" spans="1:32" s="7" customFormat="1" ht="17.100000000000001" customHeight="1">
      <c r="A32" s="139">
        <v>300780</v>
      </c>
      <c r="B32" s="231" t="s">
        <v>220</v>
      </c>
      <c r="C32" s="23" t="s">
        <v>74</v>
      </c>
      <c r="D32" s="23">
        <v>5</v>
      </c>
      <c r="E32" s="173">
        <v>243.00000000000003</v>
      </c>
      <c r="F32" s="210">
        <f t="shared" si="1"/>
        <v>48.600000000000009</v>
      </c>
      <c r="G32" s="23"/>
      <c r="H32" s="23">
        <f t="shared" si="2"/>
        <v>0</v>
      </c>
      <c r="I32" s="24">
        <v>5</v>
      </c>
      <c r="J32" s="47">
        <f t="shared" si="0"/>
        <v>0</v>
      </c>
      <c r="K32" s="167"/>
      <c r="AF32" s="9"/>
    </row>
    <row r="33" spans="1:32" s="7" customFormat="1" ht="17.100000000000001" customHeight="1">
      <c r="A33" s="139">
        <v>300800</v>
      </c>
      <c r="B33" s="231" t="s">
        <v>432</v>
      </c>
      <c r="C33" s="23" t="s">
        <v>74</v>
      </c>
      <c r="D33" s="23">
        <v>5</v>
      </c>
      <c r="E33" s="173">
        <v>243.00000000000003</v>
      </c>
      <c r="F33" s="210">
        <f t="shared" si="1"/>
        <v>48.600000000000009</v>
      </c>
      <c r="G33" s="23"/>
      <c r="H33" s="23">
        <f t="shared" si="2"/>
        <v>0</v>
      </c>
      <c r="I33" s="24">
        <v>5</v>
      </c>
      <c r="J33" s="47">
        <f t="shared" si="0"/>
        <v>0</v>
      </c>
      <c r="K33" s="167"/>
      <c r="AF33" s="9"/>
    </row>
    <row r="34" spans="1:32" s="7" customFormat="1" ht="17.100000000000001" customHeight="1">
      <c r="A34" s="179">
        <v>300810</v>
      </c>
      <c r="B34" s="233" t="s">
        <v>53</v>
      </c>
      <c r="C34" s="28" t="s">
        <v>74</v>
      </c>
      <c r="D34" s="28">
        <v>5</v>
      </c>
      <c r="E34" s="224">
        <v>243.00000000000003</v>
      </c>
      <c r="F34" s="210">
        <f t="shared" si="1"/>
        <v>48.600000000000009</v>
      </c>
      <c r="G34" s="28"/>
      <c r="H34" s="28">
        <f t="shared" si="2"/>
        <v>0</v>
      </c>
      <c r="I34" s="29">
        <v>5</v>
      </c>
      <c r="J34" s="48">
        <f t="shared" si="0"/>
        <v>0</v>
      </c>
      <c r="K34" s="167"/>
      <c r="AF34" s="9"/>
    </row>
    <row r="35" spans="1:32" s="7" customFormat="1" ht="17.100000000000001" customHeight="1">
      <c r="A35" s="169" t="s">
        <v>550</v>
      </c>
      <c r="B35" s="170"/>
      <c r="C35" s="171"/>
      <c r="D35" s="171"/>
      <c r="E35" s="172"/>
      <c r="F35" s="210"/>
      <c r="G35" s="171"/>
      <c r="H35" s="171"/>
      <c r="I35" s="172"/>
      <c r="J35" s="173"/>
      <c r="K35" s="167"/>
    </row>
    <row r="36" spans="1:32" s="7" customFormat="1" ht="17.100000000000001" customHeight="1">
      <c r="A36" s="180">
        <v>300240</v>
      </c>
      <c r="B36" s="231" t="s">
        <v>663</v>
      </c>
      <c r="C36" s="25" t="s">
        <v>74</v>
      </c>
      <c r="D36" s="25">
        <v>5</v>
      </c>
      <c r="E36" s="223">
        <v>163.62</v>
      </c>
      <c r="F36" s="210">
        <f t="shared" si="1"/>
        <v>81.81</v>
      </c>
      <c r="G36" s="25"/>
      <c r="H36" s="25">
        <f>G36*E36</f>
        <v>0</v>
      </c>
      <c r="I36" s="30">
        <v>2</v>
      </c>
      <c r="J36" s="67">
        <f>I36*G36</f>
        <v>0</v>
      </c>
      <c r="K36" s="167"/>
    </row>
    <row r="37" spans="1:32" s="7" customFormat="1" ht="17.100000000000001" customHeight="1">
      <c r="A37" s="141">
        <v>300690</v>
      </c>
      <c r="B37" s="231" t="s">
        <v>221</v>
      </c>
      <c r="C37" s="23" t="s">
        <v>74</v>
      </c>
      <c r="D37" s="23">
        <v>5</v>
      </c>
      <c r="E37" s="173">
        <v>152.28</v>
      </c>
      <c r="F37" s="210">
        <f t="shared" si="1"/>
        <v>76.14</v>
      </c>
      <c r="G37" s="28"/>
      <c r="H37" s="28">
        <f>G37*E37</f>
        <v>0</v>
      </c>
      <c r="I37" s="29">
        <v>2</v>
      </c>
      <c r="J37" s="48">
        <f>I37*G37</f>
        <v>0</v>
      </c>
      <c r="K37" s="167"/>
    </row>
    <row r="38" spans="1:32" s="7" customFormat="1" ht="17.100000000000001" customHeight="1" thickBot="1">
      <c r="A38" s="142">
        <v>300750</v>
      </c>
      <c r="B38" s="231" t="s">
        <v>222</v>
      </c>
      <c r="C38" s="28" t="s">
        <v>74</v>
      </c>
      <c r="D38" s="28">
        <v>5</v>
      </c>
      <c r="E38" s="29">
        <v>165.24</v>
      </c>
      <c r="F38" s="210">
        <f t="shared" si="1"/>
        <v>82.62</v>
      </c>
      <c r="G38" s="28"/>
      <c r="H38" s="28">
        <f>G38*E38</f>
        <v>0</v>
      </c>
      <c r="I38" s="29">
        <v>2</v>
      </c>
      <c r="J38" s="60">
        <f>I38*G38</f>
        <v>0</v>
      </c>
      <c r="K38" s="167"/>
    </row>
    <row r="39" spans="1:32" s="7" customFormat="1" ht="17.100000000000001" customHeight="1">
      <c r="A39" s="169" t="s">
        <v>551</v>
      </c>
      <c r="B39" s="43"/>
      <c r="C39" s="57"/>
      <c r="D39" s="57"/>
      <c r="E39" s="61"/>
      <c r="F39" s="210"/>
      <c r="G39" s="57"/>
      <c r="H39" s="57"/>
      <c r="I39" s="61"/>
      <c r="J39" s="64"/>
      <c r="K39" s="167"/>
    </row>
    <row r="40" spans="1:32" s="7" customFormat="1" ht="17.100000000000001" customHeight="1">
      <c r="A40" s="169" t="s">
        <v>552</v>
      </c>
      <c r="B40" s="170"/>
      <c r="C40" s="171"/>
      <c r="D40" s="171"/>
      <c r="E40" s="172"/>
      <c r="F40" s="210"/>
      <c r="G40" s="171"/>
      <c r="H40" s="171"/>
      <c r="I40" s="172"/>
      <c r="J40" s="173"/>
      <c r="K40" s="167"/>
    </row>
    <row r="41" spans="1:32" s="7" customFormat="1" ht="17.100000000000001" customHeight="1">
      <c r="A41" s="139">
        <v>301180</v>
      </c>
      <c r="B41" s="231" t="s">
        <v>223</v>
      </c>
      <c r="C41" s="23" t="s">
        <v>76</v>
      </c>
      <c r="D41" s="23">
        <v>5</v>
      </c>
      <c r="E41" s="24">
        <v>204.12000000000003</v>
      </c>
      <c r="F41" s="210">
        <f t="shared" si="1"/>
        <v>29.160000000000004</v>
      </c>
      <c r="G41" s="23"/>
      <c r="H41" s="23">
        <f>G41*E41</f>
        <v>0</v>
      </c>
      <c r="I41" s="24">
        <v>7</v>
      </c>
      <c r="J41" s="65">
        <f>I41*G41</f>
        <v>0</v>
      </c>
      <c r="K41" s="167"/>
      <c r="AF41" s="9"/>
    </row>
    <row r="42" spans="1:32" s="7" customFormat="1" ht="17.100000000000001" customHeight="1">
      <c r="A42" s="139">
        <v>301210</v>
      </c>
      <c r="B42" s="231" t="s">
        <v>224</v>
      </c>
      <c r="C42" s="23" t="s">
        <v>76</v>
      </c>
      <c r="D42" s="23">
        <v>5</v>
      </c>
      <c r="E42" s="24">
        <v>221.94000000000003</v>
      </c>
      <c r="F42" s="210">
        <f t="shared" si="1"/>
        <v>22.194000000000003</v>
      </c>
      <c r="G42" s="23"/>
      <c r="H42" s="23">
        <f>G42*E42</f>
        <v>0</v>
      </c>
      <c r="I42" s="24">
        <v>10</v>
      </c>
      <c r="J42" s="47">
        <f>I42*G42</f>
        <v>0</v>
      </c>
      <c r="K42" s="167"/>
      <c r="AF42" s="9"/>
    </row>
    <row r="43" spans="1:32" s="7" customFormat="1" ht="17.100000000000001" customHeight="1">
      <c r="A43" s="139">
        <v>301280</v>
      </c>
      <c r="B43" s="231" t="s">
        <v>225</v>
      </c>
      <c r="C43" s="23" t="s">
        <v>76</v>
      </c>
      <c r="D43" s="23">
        <v>5</v>
      </c>
      <c r="E43" s="24">
        <v>223.56</v>
      </c>
      <c r="F43" s="210">
        <f t="shared" si="1"/>
        <v>31.937142857142856</v>
      </c>
      <c r="G43" s="23"/>
      <c r="H43" s="23">
        <f>G43*E43</f>
        <v>0</v>
      </c>
      <c r="I43" s="24">
        <v>7</v>
      </c>
      <c r="J43" s="47">
        <f>I43*G43</f>
        <v>0</v>
      </c>
      <c r="K43" s="167"/>
      <c r="AF43" s="9"/>
    </row>
    <row r="44" spans="1:32" s="7" customFormat="1" ht="17.100000000000001" customHeight="1" thickBot="1">
      <c r="A44" s="140">
        <v>301310</v>
      </c>
      <c r="B44" s="234" t="s">
        <v>75</v>
      </c>
      <c r="C44" s="49" t="s">
        <v>76</v>
      </c>
      <c r="D44" s="49">
        <v>5</v>
      </c>
      <c r="E44" s="50">
        <v>196.01999999999998</v>
      </c>
      <c r="F44" s="210">
        <f t="shared" si="1"/>
        <v>19.601999999999997</v>
      </c>
      <c r="G44" s="49"/>
      <c r="H44" s="49">
        <f>G44*E44</f>
        <v>0</v>
      </c>
      <c r="I44" s="50">
        <v>10</v>
      </c>
      <c r="J44" s="59">
        <f>I44*G44</f>
        <v>0</v>
      </c>
      <c r="K44" s="167"/>
      <c r="AF44" s="9"/>
    </row>
    <row r="45" spans="1:32" s="7" customFormat="1" ht="17.100000000000001" customHeight="1">
      <c r="A45" s="137" t="s">
        <v>553</v>
      </c>
      <c r="B45" s="56"/>
      <c r="C45" s="57"/>
      <c r="D45" s="57"/>
      <c r="E45" s="225"/>
      <c r="F45" s="210"/>
      <c r="G45" s="44"/>
      <c r="H45" s="44"/>
      <c r="I45" s="45"/>
      <c r="J45" s="46"/>
      <c r="K45" s="167"/>
      <c r="AF45" s="9"/>
    </row>
    <row r="46" spans="1:32" s="7" customFormat="1" ht="17.100000000000001" customHeight="1">
      <c r="A46" s="144">
        <v>301400</v>
      </c>
      <c r="B46" s="231" t="s">
        <v>401</v>
      </c>
      <c r="C46" s="63" t="s">
        <v>76</v>
      </c>
      <c r="D46" s="23">
        <v>5</v>
      </c>
      <c r="E46" s="24">
        <v>192.78</v>
      </c>
      <c r="F46" s="210">
        <f t="shared" si="1"/>
        <v>27.54</v>
      </c>
      <c r="G46" s="23"/>
      <c r="H46" s="23">
        <f t="shared" ref="H46:H109" si="3">G46*E46</f>
        <v>0</v>
      </c>
      <c r="I46" s="24">
        <v>7</v>
      </c>
      <c r="J46" s="47">
        <f t="shared" ref="J46:J54" si="4">I46*G46</f>
        <v>0</v>
      </c>
      <c r="K46" s="167"/>
      <c r="AF46" s="9"/>
    </row>
    <row r="47" spans="1:32" s="7" customFormat="1" ht="17.100000000000001" customHeight="1">
      <c r="A47" s="144">
        <v>301410</v>
      </c>
      <c r="B47" s="231" t="s">
        <v>433</v>
      </c>
      <c r="C47" s="23" t="s">
        <v>76</v>
      </c>
      <c r="D47" s="23">
        <v>5</v>
      </c>
      <c r="E47" s="24">
        <v>183.05999999999997</v>
      </c>
      <c r="F47" s="210">
        <f t="shared" si="1"/>
        <v>26.151428571428568</v>
      </c>
      <c r="G47" s="23"/>
      <c r="H47" s="23">
        <f t="shared" si="3"/>
        <v>0</v>
      </c>
      <c r="I47" s="24">
        <v>7</v>
      </c>
      <c r="J47" s="47">
        <f t="shared" si="4"/>
        <v>0</v>
      </c>
      <c r="K47" s="167"/>
      <c r="AF47" s="9"/>
    </row>
    <row r="48" spans="1:32" s="7" customFormat="1" ht="17.100000000000001" customHeight="1">
      <c r="A48" s="144">
        <v>301420</v>
      </c>
      <c r="B48" s="231" t="s">
        <v>226</v>
      </c>
      <c r="C48" s="23" t="s">
        <v>76</v>
      </c>
      <c r="D48" s="23">
        <v>5</v>
      </c>
      <c r="E48" s="24">
        <v>233.28</v>
      </c>
      <c r="F48" s="210">
        <f t="shared" si="1"/>
        <v>33.325714285714284</v>
      </c>
      <c r="G48" s="23"/>
      <c r="H48" s="23">
        <f t="shared" si="3"/>
        <v>0</v>
      </c>
      <c r="I48" s="24">
        <v>7</v>
      </c>
      <c r="J48" s="47">
        <f t="shared" si="4"/>
        <v>0</v>
      </c>
      <c r="K48" s="167"/>
      <c r="AF48" s="9"/>
    </row>
    <row r="49" spans="1:32" s="7" customFormat="1" ht="17.100000000000001" customHeight="1">
      <c r="A49" s="144">
        <v>301430</v>
      </c>
      <c r="B49" s="231" t="s">
        <v>227</v>
      </c>
      <c r="C49" s="23" t="s">
        <v>76</v>
      </c>
      <c r="D49" s="23">
        <v>5</v>
      </c>
      <c r="E49" s="24">
        <v>204.12000000000003</v>
      </c>
      <c r="F49" s="210">
        <f t="shared" si="1"/>
        <v>29.160000000000004</v>
      </c>
      <c r="G49" s="23"/>
      <c r="H49" s="23">
        <f t="shared" si="3"/>
        <v>0</v>
      </c>
      <c r="I49" s="24">
        <v>7</v>
      </c>
      <c r="J49" s="47">
        <f t="shared" si="4"/>
        <v>0</v>
      </c>
      <c r="K49" s="167"/>
      <c r="AF49" s="9"/>
    </row>
    <row r="50" spans="1:32" s="7" customFormat="1" ht="17.100000000000001" customHeight="1">
      <c r="A50" s="144">
        <v>301460</v>
      </c>
      <c r="B50" s="231" t="s">
        <v>228</v>
      </c>
      <c r="C50" s="23" t="s">
        <v>76</v>
      </c>
      <c r="D50" s="23">
        <v>5</v>
      </c>
      <c r="E50" s="24">
        <v>204.12000000000003</v>
      </c>
      <c r="F50" s="210">
        <f t="shared" si="1"/>
        <v>29.160000000000004</v>
      </c>
      <c r="G50" s="23"/>
      <c r="H50" s="23">
        <f t="shared" si="3"/>
        <v>0</v>
      </c>
      <c r="I50" s="24">
        <v>7</v>
      </c>
      <c r="J50" s="47">
        <f t="shared" si="4"/>
        <v>0</v>
      </c>
      <c r="K50" s="167"/>
      <c r="AF50" s="9"/>
    </row>
    <row r="51" spans="1:32" s="7" customFormat="1" ht="17.100000000000001" customHeight="1">
      <c r="A51" s="144">
        <v>301520</v>
      </c>
      <c r="B51" s="231" t="s">
        <v>229</v>
      </c>
      <c r="C51" s="23" t="s">
        <v>76</v>
      </c>
      <c r="D51" s="23">
        <v>5</v>
      </c>
      <c r="E51" s="24">
        <v>223.56</v>
      </c>
      <c r="F51" s="210">
        <f t="shared" si="1"/>
        <v>31.937142857142856</v>
      </c>
      <c r="G51" s="23"/>
      <c r="H51" s="23">
        <f t="shared" si="3"/>
        <v>0</v>
      </c>
      <c r="I51" s="24">
        <v>7</v>
      </c>
      <c r="J51" s="47">
        <f t="shared" si="4"/>
        <v>0</v>
      </c>
      <c r="K51" s="167"/>
      <c r="AF51" s="9"/>
    </row>
    <row r="52" spans="1:32" s="7" customFormat="1" ht="17.100000000000001" customHeight="1">
      <c r="A52" s="144">
        <v>301540</v>
      </c>
      <c r="B52" s="231" t="s">
        <v>230</v>
      </c>
      <c r="C52" s="23" t="s">
        <v>76</v>
      </c>
      <c r="D52" s="23">
        <v>5</v>
      </c>
      <c r="E52" s="24">
        <v>233.28</v>
      </c>
      <c r="F52" s="210">
        <f t="shared" si="1"/>
        <v>33.325714285714284</v>
      </c>
      <c r="G52" s="23"/>
      <c r="H52" s="23">
        <f t="shared" si="3"/>
        <v>0</v>
      </c>
      <c r="I52" s="24">
        <v>7</v>
      </c>
      <c r="J52" s="47">
        <f t="shared" si="4"/>
        <v>0</v>
      </c>
      <c r="K52" s="167"/>
      <c r="AF52" s="9"/>
    </row>
    <row r="53" spans="1:32" s="7" customFormat="1" ht="17.100000000000001" customHeight="1">
      <c r="A53" s="144">
        <v>301560</v>
      </c>
      <c r="B53" s="231" t="s">
        <v>379</v>
      </c>
      <c r="C53" s="23" t="s">
        <v>76</v>
      </c>
      <c r="D53" s="23">
        <v>5</v>
      </c>
      <c r="E53" s="24">
        <v>204.12000000000003</v>
      </c>
      <c r="F53" s="210">
        <f t="shared" si="1"/>
        <v>29.160000000000004</v>
      </c>
      <c r="G53" s="23"/>
      <c r="H53" s="23">
        <f t="shared" si="3"/>
        <v>0</v>
      </c>
      <c r="I53" s="24">
        <v>7</v>
      </c>
      <c r="J53" s="47">
        <f t="shared" si="4"/>
        <v>0</v>
      </c>
      <c r="K53" s="167"/>
      <c r="AF53" s="9"/>
    </row>
    <row r="54" spans="1:32" s="7" customFormat="1" ht="17.100000000000001" customHeight="1" thickBot="1">
      <c r="A54" s="145">
        <v>301580</v>
      </c>
      <c r="B54" s="235" t="s">
        <v>334</v>
      </c>
      <c r="C54" s="28" t="s">
        <v>76</v>
      </c>
      <c r="D54" s="28">
        <v>5</v>
      </c>
      <c r="E54" s="29">
        <v>265.68</v>
      </c>
      <c r="F54" s="210">
        <f t="shared" si="1"/>
        <v>26.568000000000001</v>
      </c>
      <c r="G54" s="28"/>
      <c r="H54" s="28">
        <f t="shared" si="3"/>
        <v>0</v>
      </c>
      <c r="I54" s="29">
        <v>10</v>
      </c>
      <c r="J54" s="48">
        <f t="shared" si="4"/>
        <v>0</v>
      </c>
      <c r="K54" s="167"/>
      <c r="AF54" s="9"/>
    </row>
    <row r="55" spans="1:32" s="7" customFormat="1" ht="17.100000000000001" customHeight="1">
      <c r="A55" s="137" t="s">
        <v>554</v>
      </c>
      <c r="B55" s="56"/>
      <c r="C55" s="57"/>
      <c r="D55" s="57"/>
      <c r="E55" s="225"/>
      <c r="F55" s="210"/>
      <c r="G55" s="44"/>
      <c r="H55" s="44"/>
      <c r="I55" s="45"/>
      <c r="J55" s="46"/>
      <c r="K55" s="167"/>
      <c r="AF55" s="9"/>
    </row>
    <row r="56" spans="1:32" s="7" customFormat="1" ht="17.100000000000001" customHeight="1">
      <c r="A56" s="139">
        <v>301587</v>
      </c>
      <c r="B56" s="231" t="s">
        <v>434</v>
      </c>
      <c r="C56" s="23" t="s">
        <v>76</v>
      </c>
      <c r="D56" s="23">
        <v>5</v>
      </c>
      <c r="E56" s="24">
        <v>204.12000000000003</v>
      </c>
      <c r="F56" s="210">
        <f t="shared" si="1"/>
        <v>29.160000000000004</v>
      </c>
      <c r="G56" s="23"/>
      <c r="H56" s="23">
        <f t="shared" si="3"/>
        <v>0</v>
      </c>
      <c r="I56" s="24">
        <v>7</v>
      </c>
      <c r="J56" s="47">
        <f t="shared" ref="J56:J74" si="5">I56*G56</f>
        <v>0</v>
      </c>
      <c r="K56" s="167"/>
      <c r="AF56" s="9"/>
    </row>
    <row r="57" spans="1:32" s="7" customFormat="1" ht="17.100000000000001" customHeight="1">
      <c r="A57" s="139">
        <v>301630</v>
      </c>
      <c r="B57" s="231" t="s">
        <v>77</v>
      </c>
      <c r="C57" s="23" t="s">
        <v>76</v>
      </c>
      <c r="D57" s="23">
        <v>5</v>
      </c>
      <c r="E57" s="24">
        <v>196.01999999999998</v>
      </c>
      <c r="F57" s="210">
        <f t="shared" si="1"/>
        <v>19.601999999999997</v>
      </c>
      <c r="G57" s="23"/>
      <c r="H57" s="23">
        <f t="shared" si="3"/>
        <v>0</v>
      </c>
      <c r="I57" s="24">
        <v>10</v>
      </c>
      <c r="J57" s="47">
        <f t="shared" si="5"/>
        <v>0</v>
      </c>
      <c r="K57" s="167"/>
      <c r="AF57" s="9"/>
    </row>
    <row r="58" spans="1:32" s="7" customFormat="1" ht="17.100000000000001" customHeight="1">
      <c r="A58" s="139">
        <v>301640</v>
      </c>
      <c r="B58" s="231" t="s">
        <v>469</v>
      </c>
      <c r="C58" s="23" t="s">
        <v>76</v>
      </c>
      <c r="D58" s="23">
        <v>5</v>
      </c>
      <c r="E58" s="24">
        <v>221.94000000000003</v>
      </c>
      <c r="F58" s="210">
        <f t="shared" si="1"/>
        <v>22.194000000000003</v>
      </c>
      <c r="G58" s="23"/>
      <c r="H58" s="23">
        <f t="shared" si="3"/>
        <v>0</v>
      </c>
      <c r="I58" s="24">
        <v>10</v>
      </c>
      <c r="J58" s="47">
        <f t="shared" si="5"/>
        <v>0</v>
      </c>
      <c r="K58" s="167"/>
      <c r="AF58" s="9"/>
    </row>
    <row r="59" spans="1:32" s="7" customFormat="1" ht="17.100000000000001" customHeight="1">
      <c r="A59" s="139">
        <v>301645</v>
      </c>
      <c r="B59" s="231" t="s">
        <v>470</v>
      </c>
      <c r="C59" s="23" t="s">
        <v>76</v>
      </c>
      <c r="D59" s="23">
        <v>5</v>
      </c>
      <c r="E59" s="24">
        <v>210.60000000000002</v>
      </c>
      <c r="F59" s="210">
        <f t="shared" si="1"/>
        <v>21.060000000000002</v>
      </c>
      <c r="G59" s="23"/>
      <c r="H59" s="23">
        <f t="shared" si="3"/>
        <v>0</v>
      </c>
      <c r="I59" s="24">
        <v>10</v>
      </c>
      <c r="J59" s="47">
        <f t="shared" si="5"/>
        <v>0</v>
      </c>
      <c r="K59" s="167"/>
      <c r="AF59" s="9"/>
    </row>
    <row r="60" spans="1:32" s="7" customFormat="1" ht="17.100000000000001" customHeight="1">
      <c r="A60" s="139">
        <v>301650</v>
      </c>
      <c r="B60" s="231" t="s">
        <v>78</v>
      </c>
      <c r="C60" s="23" t="s">
        <v>76</v>
      </c>
      <c r="D60" s="23">
        <v>5</v>
      </c>
      <c r="E60" s="24">
        <v>221.94000000000003</v>
      </c>
      <c r="F60" s="210">
        <f t="shared" si="1"/>
        <v>22.194000000000003</v>
      </c>
      <c r="G60" s="23"/>
      <c r="H60" s="23">
        <f t="shared" si="3"/>
        <v>0</v>
      </c>
      <c r="I60" s="24">
        <v>10</v>
      </c>
      <c r="J60" s="47">
        <f t="shared" si="5"/>
        <v>0</v>
      </c>
      <c r="K60" s="167"/>
      <c r="AF60" s="9"/>
    </row>
    <row r="61" spans="1:32" s="7" customFormat="1" ht="17.100000000000001" customHeight="1">
      <c r="A61" s="139">
        <v>301660</v>
      </c>
      <c r="B61" s="231" t="s">
        <v>79</v>
      </c>
      <c r="C61" s="23" t="s">
        <v>76</v>
      </c>
      <c r="D61" s="23">
        <v>5</v>
      </c>
      <c r="E61" s="24">
        <v>207.36</v>
      </c>
      <c r="F61" s="210">
        <f t="shared" si="1"/>
        <v>20.736000000000001</v>
      </c>
      <c r="G61" s="23"/>
      <c r="H61" s="23">
        <f t="shared" si="3"/>
        <v>0</v>
      </c>
      <c r="I61" s="24">
        <v>10</v>
      </c>
      <c r="J61" s="47">
        <f t="shared" si="5"/>
        <v>0</v>
      </c>
      <c r="K61" s="167"/>
      <c r="AF61" s="9"/>
    </row>
    <row r="62" spans="1:32" s="7" customFormat="1" ht="17.100000000000001" customHeight="1">
      <c r="A62" s="139">
        <v>301690</v>
      </c>
      <c r="B62" s="231" t="s">
        <v>80</v>
      </c>
      <c r="C62" s="23" t="s">
        <v>76</v>
      </c>
      <c r="D62" s="23">
        <v>5</v>
      </c>
      <c r="E62" s="24">
        <v>200.88000000000002</v>
      </c>
      <c r="F62" s="210">
        <f t="shared" si="1"/>
        <v>20.088000000000001</v>
      </c>
      <c r="G62" s="23"/>
      <c r="H62" s="23">
        <f t="shared" si="3"/>
        <v>0</v>
      </c>
      <c r="I62" s="24">
        <v>10</v>
      </c>
      <c r="J62" s="47">
        <f t="shared" si="5"/>
        <v>0</v>
      </c>
      <c r="K62" s="167"/>
      <c r="AF62" s="9"/>
    </row>
    <row r="63" spans="1:32" s="7" customFormat="1" ht="17.100000000000001" customHeight="1">
      <c r="A63" s="139">
        <v>301720</v>
      </c>
      <c r="B63" s="231" t="s">
        <v>81</v>
      </c>
      <c r="C63" s="23" t="s">
        <v>76</v>
      </c>
      <c r="D63" s="23">
        <v>5</v>
      </c>
      <c r="E63" s="24">
        <v>236.52</v>
      </c>
      <c r="F63" s="210">
        <f t="shared" si="1"/>
        <v>23.652000000000001</v>
      </c>
      <c r="G63" s="23"/>
      <c r="H63" s="23">
        <f t="shared" si="3"/>
        <v>0</v>
      </c>
      <c r="I63" s="24">
        <v>10</v>
      </c>
      <c r="J63" s="47">
        <f t="shared" si="5"/>
        <v>0</v>
      </c>
      <c r="K63" s="167"/>
      <c r="AF63" s="9"/>
    </row>
    <row r="64" spans="1:32" s="7" customFormat="1" ht="17.100000000000001" customHeight="1">
      <c r="A64" s="139">
        <v>301820</v>
      </c>
      <c r="B64" s="231" t="s">
        <v>664</v>
      </c>
      <c r="C64" s="23" t="s">
        <v>76</v>
      </c>
      <c r="D64" s="23">
        <v>5</v>
      </c>
      <c r="E64" s="24">
        <v>236.52</v>
      </c>
      <c r="F64" s="210">
        <f t="shared" si="1"/>
        <v>23.652000000000001</v>
      </c>
      <c r="G64" s="23"/>
      <c r="H64" s="23">
        <f t="shared" si="3"/>
        <v>0</v>
      </c>
      <c r="I64" s="24">
        <v>10</v>
      </c>
      <c r="J64" s="47">
        <f t="shared" si="5"/>
        <v>0</v>
      </c>
      <c r="K64" s="167"/>
      <c r="AF64" s="9"/>
    </row>
    <row r="65" spans="1:32" s="7" customFormat="1" ht="17.100000000000001" customHeight="1">
      <c r="A65" s="139">
        <v>301840</v>
      </c>
      <c r="B65" s="231" t="s">
        <v>82</v>
      </c>
      <c r="C65" s="23" t="s">
        <v>76</v>
      </c>
      <c r="D65" s="23">
        <v>5</v>
      </c>
      <c r="E65" s="24">
        <v>196.01999999999998</v>
      </c>
      <c r="F65" s="210">
        <f t="shared" si="1"/>
        <v>19.601999999999997</v>
      </c>
      <c r="G65" s="23"/>
      <c r="H65" s="23">
        <f t="shared" si="3"/>
        <v>0</v>
      </c>
      <c r="I65" s="24">
        <v>10</v>
      </c>
      <c r="J65" s="47">
        <f t="shared" si="5"/>
        <v>0</v>
      </c>
      <c r="K65" s="167"/>
      <c r="AF65" s="9"/>
    </row>
    <row r="66" spans="1:32" s="7" customFormat="1" ht="17.100000000000001" customHeight="1">
      <c r="A66" s="139">
        <v>301850</v>
      </c>
      <c r="B66" s="231" t="s">
        <v>435</v>
      </c>
      <c r="C66" s="23" t="s">
        <v>76</v>
      </c>
      <c r="D66" s="23">
        <v>5</v>
      </c>
      <c r="E66" s="24">
        <v>233.28</v>
      </c>
      <c r="F66" s="210">
        <f t="shared" si="1"/>
        <v>33.325714285714284</v>
      </c>
      <c r="G66" s="23"/>
      <c r="H66" s="23">
        <f t="shared" si="3"/>
        <v>0</v>
      </c>
      <c r="I66" s="24">
        <v>7</v>
      </c>
      <c r="J66" s="47">
        <f t="shared" si="5"/>
        <v>0</v>
      </c>
      <c r="K66" s="167"/>
      <c r="AF66" s="9"/>
    </row>
    <row r="67" spans="1:32" s="7" customFormat="1" ht="17.100000000000001" customHeight="1">
      <c r="A67" s="139">
        <v>301860</v>
      </c>
      <c r="B67" s="231" t="s">
        <v>679</v>
      </c>
      <c r="C67" s="23" t="s">
        <v>76</v>
      </c>
      <c r="D67" s="23">
        <v>5</v>
      </c>
      <c r="E67" s="24">
        <v>236.52</v>
      </c>
      <c r="F67" s="210">
        <f t="shared" si="1"/>
        <v>23.652000000000001</v>
      </c>
      <c r="G67" s="23"/>
      <c r="H67" s="23">
        <f t="shared" si="3"/>
        <v>0</v>
      </c>
      <c r="I67" s="24">
        <v>10</v>
      </c>
      <c r="J67" s="47">
        <f t="shared" si="5"/>
        <v>0</v>
      </c>
      <c r="K67" s="167"/>
      <c r="AF67" s="9"/>
    </row>
    <row r="68" spans="1:32" s="7" customFormat="1" ht="17.100000000000001" customHeight="1">
      <c r="A68" s="139">
        <v>301920</v>
      </c>
      <c r="B68" s="231" t="s">
        <v>436</v>
      </c>
      <c r="C68" s="23" t="s">
        <v>76</v>
      </c>
      <c r="D68" s="23">
        <v>5</v>
      </c>
      <c r="E68" s="24">
        <v>212.22</v>
      </c>
      <c r="F68" s="210">
        <f t="shared" si="1"/>
        <v>30.317142857142859</v>
      </c>
      <c r="G68" s="23"/>
      <c r="H68" s="23">
        <f t="shared" si="3"/>
        <v>0</v>
      </c>
      <c r="I68" s="24">
        <v>7</v>
      </c>
      <c r="J68" s="47">
        <f t="shared" si="5"/>
        <v>0</v>
      </c>
      <c r="K68" s="167"/>
      <c r="AF68" s="9"/>
    </row>
    <row r="69" spans="1:32" s="7" customFormat="1" ht="17.100000000000001" customHeight="1">
      <c r="A69" s="139">
        <v>301930</v>
      </c>
      <c r="B69" s="231" t="s">
        <v>83</v>
      </c>
      <c r="C69" s="23" t="s">
        <v>76</v>
      </c>
      <c r="D69" s="23">
        <v>5</v>
      </c>
      <c r="E69" s="24">
        <v>210.60000000000002</v>
      </c>
      <c r="F69" s="210">
        <f t="shared" si="1"/>
        <v>21.060000000000002</v>
      </c>
      <c r="G69" s="23"/>
      <c r="H69" s="23">
        <f t="shared" si="3"/>
        <v>0</v>
      </c>
      <c r="I69" s="24">
        <v>10</v>
      </c>
      <c r="J69" s="47">
        <f t="shared" si="5"/>
        <v>0</v>
      </c>
      <c r="K69" s="167"/>
      <c r="AF69" s="9"/>
    </row>
    <row r="70" spans="1:32" s="7" customFormat="1" ht="17.100000000000001" customHeight="1">
      <c r="A70" s="139">
        <v>301935</v>
      </c>
      <c r="B70" s="231" t="s">
        <v>231</v>
      </c>
      <c r="C70" s="23" t="s">
        <v>76</v>
      </c>
      <c r="D70" s="23">
        <v>5</v>
      </c>
      <c r="E70" s="24">
        <v>210.60000000000002</v>
      </c>
      <c r="F70" s="210">
        <f t="shared" si="1"/>
        <v>21.060000000000002</v>
      </c>
      <c r="G70" s="23"/>
      <c r="H70" s="23">
        <f t="shared" si="3"/>
        <v>0</v>
      </c>
      <c r="I70" s="24">
        <v>10</v>
      </c>
      <c r="J70" s="47">
        <f t="shared" si="5"/>
        <v>0</v>
      </c>
      <c r="K70" s="167"/>
      <c r="AF70" s="9"/>
    </row>
    <row r="71" spans="1:32" s="7" customFormat="1" ht="17.100000000000001" customHeight="1">
      <c r="A71" s="139">
        <v>301990</v>
      </c>
      <c r="B71" s="231" t="s">
        <v>665</v>
      </c>
      <c r="C71" s="23" t="s">
        <v>76</v>
      </c>
      <c r="D71" s="23">
        <v>5</v>
      </c>
      <c r="E71" s="24">
        <v>196.01999999999998</v>
      </c>
      <c r="F71" s="210">
        <f t="shared" si="1"/>
        <v>19.601999999999997</v>
      </c>
      <c r="G71" s="23"/>
      <c r="H71" s="23">
        <f t="shared" si="3"/>
        <v>0</v>
      </c>
      <c r="I71" s="24">
        <v>10</v>
      </c>
      <c r="J71" s="47">
        <f t="shared" si="5"/>
        <v>0</v>
      </c>
      <c r="K71" s="167"/>
      <c r="AF71" s="9"/>
    </row>
    <row r="72" spans="1:32" s="7" customFormat="1" ht="17.100000000000001" customHeight="1">
      <c r="A72" s="139">
        <v>302020</v>
      </c>
      <c r="B72" s="231" t="s">
        <v>84</v>
      </c>
      <c r="C72" s="23" t="s">
        <v>76</v>
      </c>
      <c r="D72" s="23">
        <v>5</v>
      </c>
      <c r="E72" s="24">
        <v>210.60000000000002</v>
      </c>
      <c r="F72" s="210">
        <f t="shared" si="1"/>
        <v>21.060000000000002</v>
      </c>
      <c r="G72" s="23"/>
      <c r="H72" s="23">
        <f t="shared" si="3"/>
        <v>0</v>
      </c>
      <c r="I72" s="24">
        <v>10</v>
      </c>
      <c r="J72" s="47">
        <f t="shared" si="5"/>
        <v>0</v>
      </c>
      <c r="K72" s="167"/>
      <c r="AF72" s="9"/>
    </row>
    <row r="73" spans="1:32" s="7" customFormat="1" ht="17.100000000000001" customHeight="1">
      <c r="A73" s="139">
        <v>302130</v>
      </c>
      <c r="B73" s="231" t="s">
        <v>85</v>
      </c>
      <c r="C73" s="23" t="s">
        <v>76</v>
      </c>
      <c r="D73" s="23">
        <v>5</v>
      </c>
      <c r="E73" s="24">
        <v>221.94000000000003</v>
      </c>
      <c r="F73" s="210">
        <f t="shared" si="1"/>
        <v>22.194000000000003</v>
      </c>
      <c r="G73" s="23"/>
      <c r="H73" s="23">
        <f t="shared" si="3"/>
        <v>0</v>
      </c>
      <c r="I73" s="24">
        <v>10</v>
      </c>
      <c r="J73" s="47">
        <f t="shared" si="5"/>
        <v>0</v>
      </c>
      <c r="K73" s="167"/>
      <c r="AF73" s="9"/>
    </row>
    <row r="74" spans="1:32" s="7" customFormat="1" ht="17.100000000000001" customHeight="1" thickBot="1">
      <c r="A74" s="140">
        <v>302140</v>
      </c>
      <c r="B74" s="234" t="s">
        <v>86</v>
      </c>
      <c r="C74" s="49" t="s">
        <v>76</v>
      </c>
      <c r="D74" s="49">
        <v>5</v>
      </c>
      <c r="E74" s="50">
        <v>204.12000000000003</v>
      </c>
      <c r="F74" s="210">
        <f t="shared" si="1"/>
        <v>20.412000000000003</v>
      </c>
      <c r="G74" s="49"/>
      <c r="H74" s="49">
        <f t="shared" si="3"/>
        <v>0</v>
      </c>
      <c r="I74" s="50">
        <v>10</v>
      </c>
      <c r="J74" s="59">
        <f t="shared" si="5"/>
        <v>0</v>
      </c>
      <c r="K74" s="167"/>
      <c r="AF74" s="9"/>
    </row>
    <row r="75" spans="1:32" s="7" customFormat="1" ht="17.100000000000001" customHeight="1">
      <c r="A75" s="137" t="s">
        <v>558</v>
      </c>
      <c r="B75" s="56"/>
      <c r="C75" s="57"/>
      <c r="D75" s="57"/>
      <c r="E75" s="225"/>
      <c r="F75" s="210"/>
      <c r="G75" s="44"/>
      <c r="H75" s="44"/>
      <c r="I75" s="45"/>
      <c r="J75" s="46"/>
      <c r="K75" s="167"/>
      <c r="AF75" s="9"/>
    </row>
    <row r="76" spans="1:32" s="7" customFormat="1" ht="17.100000000000001" customHeight="1">
      <c r="A76" s="139">
        <v>302200</v>
      </c>
      <c r="B76" s="231" t="s">
        <v>87</v>
      </c>
      <c r="C76" s="23" t="s">
        <v>76</v>
      </c>
      <c r="D76" s="23">
        <v>5</v>
      </c>
      <c r="E76" s="24">
        <v>210.60000000000002</v>
      </c>
      <c r="F76" s="210">
        <f t="shared" si="1"/>
        <v>21.060000000000002</v>
      </c>
      <c r="G76" s="23"/>
      <c r="H76" s="23">
        <f t="shared" si="3"/>
        <v>0</v>
      </c>
      <c r="I76" s="24">
        <v>10</v>
      </c>
      <c r="J76" s="47">
        <f t="shared" ref="J76:J81" si="6">I76*G76</f>
        <v>0</v>
      </c>
      <c r="K76" s="167"/>
      <c r="AF76" s="9"/>
    </row>
    <row r="77" spans="1:32" s="7" customFormat="1" ht="17.100000000000001" customHeight="1">
      <c r="A77" s="139">
        <v>302240</v>
      </c>
      <c r="B77" s="231" t="s">
        <v>471</v>
      </c>
      <c r="C77" s="23" t="s">
        <v>76</v>
      </c>
      <c r="D77" s="23">
        <v>5</v>
      </c>
      <c r="E77" s="24">
        <v>236.52</v>
      </c>
      <c r="F77" s="210">
        <f t="shared" si="1"/>
        <v>23.652000000000001</v>
      </c>
      <c r="G77" s="23"/>
      <c r="H77" s="23">
        <f t="shared" si="3"/>
        <v>0</v>
      </c>
      <c r="I77" s="24">
        <v>10</v>
      </c>
      <c r="J77" s="47">
        <f t="shared" si="6"/>
        <v>0</v>
      </c>
      <c r="K77" s="167"/>
      <c r="AF77" s="9"/>
    </row>
    <row r="78" spans="1:32" s="7" customFormat="1" ht="17.100000000000001" customHeight="1">
      <c r="A78" s="139">
        <v>302250</v>
      </c>
      <c r="B78" s="231" t="s">
        <v>666</v>
      </c>
      <c r="C78" s="23" t="s">
        <v>76</v>
      </c>
      <c r="D78" s="23">
        <v>5</v>
      </c>
      <c r="E78" s="24">
        <v>210.60000000000002</v>
      </c>
      <c r="F78" s="210">
        <f t="shared" si="1"/>
        <v>21.060000000000002</v>
      </c>
      <c r="G78" s="23"/>
      <c r="H78" s="23">
        <f t="shared" si="3"/>
        <v>0</v>
      </c>
      <c r="I78" s="24">
        <v>10</v>
      </c>
      <c r="J78" s="47">
        <f t="shared" si="6"/>
        <v>0</v>
      </c>
      <c r="K78" s="167"/>
      <c r="AF78" s="9"/>
    </row>
    <row r="79" spans="1:32" s="7" customFormat="1" ht="17.100000000000001" customHeight="1">
      <c r="A79" s="139">
        <v>302260</v>
      </c>
      <c r="B79" s="231" t="s">
        <v>88</v>
      </c>
      <c r="C79" s="23" t="s">
        <v>76</v>
      </c>
      <c r="D79" s="23">
        <v>5</v>
      </c>
      <c r="E79" s="24">
        <v>221.94000000000003</v>
      </c>
      <c r="F79" s="210">
        <f t="shared" si="1"/>
        <v>22.194000000000003</v>
      </c>
      <c r="G79" s="23"/>
      <c r="H79" s="23">
        <f t="shared" si="3"/>
        <v>0</v>
      </c>
      <c r="I79" s="24">
        <v>10</v>
      </c>
      <c r="J79" s="47">
        <f t="shared" si="6"/>
        <v>0</v>
      </c>
      <c r="K79" s="167"/>
      <c r="AF79" s="9"/>
    </row>
    <row r="80" spans="1:32" s="7" customFormat="1" ht="17.100000000000001" customHeight="1">
      <c r="A80" s="139">
        <v>302320</v>
      </c>
      <c r="B80" s="231" t="s">
        <v>89</v>
      </c>
      <c r="C80" s="23" t="s">
        <v>76</v>
      </c>
      <c r="D80" s="23">
        <v>5</v>
      </c>
      <c r="E80" s="24">
        <v>210.60000000000002</v>
      </c>
      <c r="F80" s="210">
        <f t="shared" si="1"/>
        <v>21.060000000000002</v>
      </c>
      <c r="G80" s="23"/>
      <c r="H80" s="23">
        <f t="shared" si="3"/>
        <v>0</v>
      </c>
      <c r="I80" s="24">
        <v>10</v>
      </c>
      <c r="J80" s="47">
        <f t="shared" si="6"/>
        <v>0</v>
      </c>
      <c r="K80" s="167"/>
      <c r="AF80" s="9"/>
    </row>
    <row r="81" spans="1:32" s="7" customFormat="1" ht="17.100000000000001" customHeight="1" thickBot="1">
      <c r="A81" s="140">
        <v>302350</v>
      </c>
      <c r="B81" s="234" t="s">
        <v>90</v>
      </c>
      <c r="C81" s="49" t="s">
        <v>76</v>
      </c>
      <c r="D81" s="49">
        <v>5</v>
      </c>
      <c r="E81" s="50">
        <v>221.94000000000003</v>
      </c>
      <c r="F81" s="210">
        <f t="shared" si="1"/>
        <v>22.194000000000003</v>
      </c>
      <c r="G81" s="49"/>
      <c r="H81" s="49">
        <f t="shared" si="3"/>
        <v>0</v>
      </c>
      <c r="I81" s="50">
        <v>10</v>
      </c>
      <c r="J81" s="59">
        <f t="shared" si="6"/>
        <v>0</v>
      </c>
      <c r="K81" s="167"/>
      <c r="AF81" s="9"/>
    </row>
    <row r="82" spans="1:32" s="7" customFormat="1" ht="17.100000000000001" customHeight="1">
      <c r="A82" s="137" t="s">
        <v>559</v>
      </c>
      <c r="B82" s="56"/>
      <c r="C82" s="57"/>
      <c r="D82" s="57"/>
      <c r="E82" s="225"/>
      <c r="F82" s="210"/>
      <c r="G82" s="44"/>
      <c r="H82" s="44"/>
      <c r="I82" s="45"/>
      <c r="J82" s="46"/>
      <c r="K82" s="167"/>
      <c r="AF82" s="9"/>
    </row>
    <row r="83" spans="1:32" s="7" customFormat="1" ht="17.100000000000001" customHeight="1">
      <c r="A83" s="139">
        <v>302510</v>
      </c>
      <c r="B83" s="231" t="s">
        <v>232</v>
      </c>
      <c r="C83" s="23" t="s">
        <v>76</v>
      </c>
      <c r="D83" s="23">
        <v>5</v>
      </c>
      <c r="E83" s="24">
        <v>236.52</v>
      </c>
      <c r="F83" s="210">
        <f t="shared" si="1"/>
        <v>23.652000000000001</v>
      </c>
      <c r="G83" s="23"/>
      <c r="H83" s="23">
        <f t="shared" si="3"/>
        <v>0</v>
      </c>
      <c r="I83" s="24">
        <v>10</v>
      </c>
      <c r="J83" s="47">
        <f t="shared" ref="J83:J88" si="7">I83*G83</f>
        <v>0</v>
      </c>
      <c r="K83" s="167"/>
      <c r="AF83" s="9"/>
    </row>
    <row r="84" spans="1:32" s="7" customFormat="1" ht="17.100000000000001" customHeight="1">
      <c r="A84" s="139">
        <v>302540</v>
      </c>
      <c r="B84" s="231" t="s">
        <v>233</v>
      </c>
      <c r="C84" s="23" t="s">
        <v>76</v>
      </c>
      <c r="D84" s="23">
        <v>5</v>
      </c>
      <c r="E84" s="24">
        <v>221.94000000000003</v>
      </c>
      <c r="F84" s="210">
        <f t="shared" si="1"/>
        <v>22.194000000000003</v>
      </c>
      <c r="G84" s="23"/>
      <c r="H84" s="23">
        <f t="shared" si="3"/>
        <v>0</v>
      </c>
      <c r="I84" s="24">
        <v>10</v>
      </c>
      <c r="J84" s="47">
        <f t="shared" si="7"/>
        <v>0</v>
      </c>
      <c r="K84" s="167"/>
      <c r="AF84" s="9"/>
    </row>
    <row r="85" spans="1:32" s="7" customFormat="1" ht="17.100000000000001" customHeight="1">
      <c r="A85" s="139">
        <v>302570</v>
      </c>
      <c r="B85" s="231" t="s">
        <v>91</v>
      </c>
      <c r="C85" s="23" t="s">
        <v>76</v>
      </c>
      <c r="D85" s="23">
        <v>5</v>
      </c>
      <c r="E85" s="24">
        <v>221.94000000000003</v>
      </c>
      <c r="F85" s="210">
        <f t="shared" si="1"/>
        <v>22.194000000000003</v>
      </c>
      <c r="G85" s="23"/>
      <c r="H85" s="23">
        <f t="shared" si="3"/>
        <v>0</v>
      </c>
      <c r="I85" s="24">
        <v>10</v>
      </c>
      <c r="J85" s="47">
        <f t="shared" si="7"/>
        <v>0</v>
      </c>
      <c r="K85" s="167"/>
      <c r="AF85" s="9"/>
    </row>
    <row r="86" spans="1:32" s="7" customFormat="1" ht="17.100000000000001" customHeight="1">
      <c r="A86" s="139">
        <v>302600</v>
      </c>
      <c r="B86" s="231" t="s">
        <v>92</v>
      </c>
      <c r="C86" s="23" t="s">
        <v>76</v>
      </c>
      <c r="D86" s="23">
        <v>5</v>
      </c>
      <c r="E86" s="24">
        <v>221.94000000000003</v>
      </c>
      <c r="F86" s="210">
        <f t="shared" si="1"/>
        <v>22.194000000000003</v>
      </c>
      <c r="G86" s="23"/>
      <c r="H86" s="23">
        <f t="shared" si="3"/>
        <v>0</v>
      </c>
      <c r="I86" s="24">
        <v>10</v>
      </c>
      <c r="J86" s="47">
        <f t="shared" si="7"/>
        <v>0</v>
      </c>
      <c r="K86" s="167"/>
      <c r="AF86" s="9"/>
    </row>
    <row r="87" spans="1:32" s="7" customFormat="1" ht="17.100000000000001" customHeight="1">
      <c r="A87" s="139">
        <v>302610</v>
      </c>
      <c r="B87" s="231" t="s">
        <v>234</v>
      </c>
      <c r="C87" s="23" t="s">
        <v>76</v>
      </c>
      <c r="D87" s="23">
        <v>5</v>
      </c>
      <c r="E87" s="24">
        <v>184.68</v>
      </c>
      <c r="F87" s="210">
        <f t="shared" si="1"/>
        <v>26.382857142857144</v>
      </c>
      <c r="G87" s="23"/>
      <c r="H87" s="23">
        <f t="shared" si="3"/>
        <v>0</v>
      </c>
      <c r="I87" s="24">
        <v>7</v>
      </c>
      <c r="J87" s="47">
        <f t="shared" si="7"/>
        <v>0</v>
      </c>
      <c r="K87" s="167"/>
      <c r="AF87" s="9"/>
    </row>
    <row r="88" spans="1:32" s="7" customFormat="1" ht="17.100000000000001" customHeight="1" thickBot="1">
      <c r="A88" s="140">
        <v>302660</v>
      </c>
      <c r="B88" s="234" t="s">
        <v>235</v>
      </c>
      <c r="C88" s="49" t="s">
        <v>76</v>
      </c>
      <c r="D88" s="49">
        <v>5</v>
      </c>
      <c r="E88" s="50">
        <v>233.28</v>
      </c>
      <c r="F88" s="210">
        <f t="shared" si="1"/>
        <v>33.325714285714284</v>
      </c>
      <c r="G88" s="49"/>
      <c r="H88" s="49">
        <f t="shared" si="3"/>
        <v>0</v>
      </c>
      <c r="I88" s="50">
        <v>7</v>
      </c>
      <c r="J88" s="59">
        <f t="shared" si="7"/>
        <v>0</v>
      </c>
      <c r="K88" s="167"/>
      <c r="AF88" s="9"/>
    </row>
    <row r="89" spans="1:32" s="7" customFormat="1" ht="17.100000000000001" customHeight="1">
      <c r="A89" s="146" t="s">
        <v>560</v>
      </c>
      <c r="B89" s="56"/>
      <c r="C89" s="57"/>
      <c r="D89" s="57"/>
      <c r="E89" s="225"/>
      <c r="F89" s="210"/>
      <c r="G89" s="44"/>
      <c r="H89" s="44"/>
      <c r="I89" s="45"/>
      <c r="J89" s="46"/>
      <c r="K89" s="167"/>
      <c r="AF89" s="9"/>
    </row>
    <row r="90" spans="1:32" s="7" customFormat="1" ht="17.100000000000001" customHeight="1">
      <c r="A90" s="139">
        <v>302700</v>
      </c>
      <c r="B90" s="231" t="s">
        <v>236</v>
      </c>
      <c r="C90" s="23" t="s">
        <v>76</v>
      </c>
      <c r="D90" s="23">
        <v>5</v>
      </c>
      <c r="E90" s="24">
        <v>183.05999999999997</v>
      </c>
      <c r="F90" s="210">
        <f t="shared" ref="F90:F152" si="8">E90/I90</f>
        <v>26.151428571428568</v>
      </c>
      <c r="G90" s="23"/>
      <c r="H90" s="23">
        <f t="shared" si="3"/>
        <v>0</v>
      </c>
      <c r="I90" s="24">
        <v>7</v>
      </c>
      <c r="J90" s="47">
        <f t="shared" ref="J90:J98" si="9">I90*G90</f>
        <v>0</v>
      </c>
      <c r="K90" s="167"/>
      <c r="AF90" s="9"/>
    </row>
    <row r="91" spans="1:32" s="7" customFormat="1" ht="17.100000000000001" customHeight="1">
      <c r="A91" s="139">
        <v>302710</v>
      </c>
      <c r="B91" s="231" t="s">
        <v>380</v>
      </c>
      <c r="C91" s="23" t="s">
        <v>76</v>
      </c>
      <c r="D91" s="23">
        <v>5</v>
      </c>
      <c r="E91" s="24">
        <v>262.44000000000005</v>
      </c>
      <c r="F91" s="210">
        <f t="shared" si="8"/>
        <v>37.491428571428578</v>
      </c>
      <c r="G91" s="23"/>
      <c r="H91" s="23">
        <f t="shared" si="3"/>
        <v>0</v>
      </c>
      <c r="I91" s="24">
        <v>7</v>
      </c>
      <c r="J91" s="47">
        <f t="shared" si="9"/>
        <v>0</v>
      </c>
      <c r="K91" s="167"/>
      <c r="AF91" s="9"/>
    </row>
    <row r="92" spans="1:32" s="7" customFormat="1" ht="17.100000000000001" customHeight="1">
      <c r="A92" s="139">
        <v>302730</v>
      </c>
      <c r="B92" s="231" t="s">
        <v>680</v>
      </c>
      <c r="C92" s="23" t="s">
        <v>76</v>
      </c>
      <c r="D92" s="23">
        <v>5</v>
      </c>
      <c r="E92" s="24">
        <v>184.68</v>
      </c>
      <c r="F92" s="210">
        <f t="shared" si="8"/>
        <v>26.382857142857144</v>
      </c>
      <c r="G92" s="23"/>
      <c r="H92" s="23">
        <f t="shared" si="3"/>
        <v>0</v>
      </c>
      <c r="I92" s="24">
        <v>7</v>
      </c>
      <c r="J92" s="47">
        <f t="shared" si="9"/>
        <v>0</v>
      </c>
      <c r="K92" s="167"/>
      <c r="AF92" s="9"/>
    </row>
    <row r="93" spans="1:32" s="7" customFormat="1" ht="17.100000000000001" customHeight="1">
      <c r="A93" s="139">
        <v>302740</v>
      </c>
      <c r="B93" s="231" t="s">
        <v>381</v>
      </c>
      <c r="C93" s="23" t="s">
        <v>76</v>
      </c>
      <c r="D93" s="23">
        <v>5</v>
      </c>
      <c r="E93" s="24">
        <v>262.44000000000005</v>
      </c>
      <c r="F93" s="210">
        <f t="shared" si="8"/>
        <v>37.491428571428578</v>
      </c>
      <c r="G93" s="23"/>
      <c r="H93" s="23">
        <f t="shared" si="3"/>
        <v>0</v>
      </c>
      <c r="I93" s="24">
        <v>7</v>
      </c>
      <c r="J93" s="47">
        <f t="shared" si="9"/>
        <v>0</v>
      </c>
      <c r="K93" s="167"/>
      <c r="AF93" s="9"/>
    </row>
    <row r="94" spans="1:32" s="7" customFormat="1" ht="17.100000000000001" customHeight="1">
      <c r="A94" s="139">
        <v>302750</v>
      </c>
      <c r="B94" s="231" t="s">
        <v>237</v>
      </c>
      <c r="C94" s="23" t="s">
        <v>76</v>
      </c>
      <c r="D94" s="23">
        <v>5</v>
      </c>
      <c r="E94" s="24">
        <v>183.05999999999997</v>
      </c>
      <c r="F94" s="210">
        <f t="shared" si="8"/>
        <v>26.151428571428568</v>
      </c>
      <c r="G94" s="23"/>
      <c r="H94" s="23">
        <f t="shared" si="3"/>
        <v>0</v>
      </c>
      <c r="I94" s="24">
        <v>7</v>
      </c>
      <c r="J94" s="47">
        <f t="shared" si="9"/>
        <v>0</v>
      </c>
      <c r="K94" s="167"/>
      <c r="AF94" s="9"/>
    </row>
    <row r="95" spans="1:32" s="7" customFormat="1" ht="17.100000000000001" customHeight="1">
      <c r="A95" s="139">
        <v>302780</v>
      </c>
      <c r="B95" s="231" t="s">
        <v>382</v>
      </c>
      <c r="C95" s="23" t="s">
        <v>76</v>
      </c>
      <c r="D95" s="23">
        <v>5</v>
      </c>
      <c r="E95" s="24">
        <v>165.24</v>
      </c>
      <c r="F95" s="210">
        <f t="shared" si="8"/>
        <v>23.605714285714289</v>
      </c>
      <c r="G95" s="23"/>
      <c r="H95" s="23">
        <f t="shared" si="3"/>
        <v>0</v>
      </c>
      <c r="I95" s="24">
        <v>7</v>
      </c>
      <c r="J95" s="47">
        <f t="shared" si="9"/>
        <v>0</v>
      </c>
      <c r="K95" s="167"/>
      <c r="AF95" s="9"/>
    </row>
    <row r="96" spans="1:32" s="7" customFormat="1" ht="17.100000000000001" customHeight="1">
      <c r="A96" s="139">
        <v>302790</v>
      </c>
      <c r="B96" s="231" t="s">
        <v>238</v>
      </c>
      <c r="C96" s="23" t="s">
        <v>76</v>
      </c>
      <c r="D96" s="23">
        <v>5</v>
      </c>
      <c r="E96" s="24">
        <v>183.05999999999997</v>
      </c>
      <c r="F96" s="210">
        <f t="shared" si="8"/>
        <v>26.151428571428568</v>
      </c>
      <c r="G96" s="23"/>
      <c r="H96" s="23">
        <f t="shared" si="3"/>
        <v>0</v>
      </c>
      <c r="I96" s="24">
        <v>7</v>
      </c>
      <c r="J96" s="47">
        <f t="shared" si="9"/>
        <v>0</v>
      </c>
      <c r="K96" s="167"/>
      <c r="AF96" s="9"/>
    </row>
    <row r="97" spans="1:32" s="7" customFormat="1" ht="17.100000000000001" customHeight="1">
      <c r="A97" s="139">
        <v>302880</v>
      </c>
      <c r="B97" s="231" t="s">
        <v>239</v>
      </c>
      <c r="C97" s="23" t="s">
        <v>76</v>
      </c>
      <c r="D97" s="23">
        <v>5</v>
      </c>
      <c r="E97" s="24">
        <v>212.22</v>
      </c>
      <c r="F97" s="210">
        <f t="shared" si="8"/>
        <v>30.317142857142859</v>
      </c>
      <c r="G97" s="23"/>
      <c r="H97" s="23">
        <f t="shared" si="3"/>
        <v>0</v>
      </c>
      <c r="I97" s="24">
        <v>7</v>
      </c>
      <c r="J97" s="47">
        <f t="shared" si="9"/>
        <v>0</v>
      </c>
      <c r="K97" s="167"/>
      <c r="AF97" s="9"/>
    </row>
    <row r="98" spans="1:32" s="7" customFormat="1" ht="17.100000000000001" customHeight="1" thickBot="1">
      <c r="A98" s="140">
        <v>302910</v>
      </c>
      <c r="B98" s="234" t="s">
        <v>335</v>
      </c>
      <c r="C98" s="49" t="s">
        <v>76</v>
      </c>
      <c r="D98" s="49">
        <v>5</v>
      </c>
      <c r="E98" s="50">
        <v>183.05999999999997</v>
      </c>
      <c r="F98" s="210">
        <f t="shared" si="8"/>
        <v>26.151428571428568</v>
      </c>
      <c r="G98" s="49"/>
      <c r="H98" s="49">
        <f t="shared" si="3"/>
        <v>0</v>
      </c>
      <c r="I98" s="50">
        <v>7</v>
      </c>
      <c r="J98" s="59">
        <f t="shared" si="9"/>
        <v>0</v>
      </c>
      <c r="K98" s="167"/>
      <c r="AF98" s="9"/>
    </row>
    <row r="99" spans="1:32" s="7" customFormat="1" ht="17.100000000000001" customHeight="1">
      <c r="A99" s="137" t="s">
        <v>561</v>
      </c>
      <c r="B99" s="56"/>
      <c r="C99" s="57"/>
      <c r="D99" s="57"/>
      <c r="E99" s="225"/>
      <c r="F99" s="210"/>
      <c r="G99" s="44"/>
      <c r="H99" s="44"/>
      <c r="I99" s="45"/>
      <c r="J99" s="46"/>
      <c r="K99" s="167"/>
      <c r="AF99" s="9"/>
    </row>
    <row r="100" spans="1:32" s="7" customFormat="1" ht="17.100000000000001" customHeight="1">
      <c r="A100" s="139">
        <v>302980</v>
      </c>
      <c r="B100" s="231" t="s">
        <v>437</v>
      </c>
      <c r="C100" s="23" t="s">
        <v>76</v>
      </c>
      <c r="D100" s="27">
        <v>5</v>
      </c>
      <c r="E100" s="24">
        <v>243.00000000000003</v>
      </c>
      <c r="F100" s="210">
        <f t="shared" si="8"/>
        <v>34.714285714285715</v>
      </c>
      <c r="G100" s="23"/>
      <c r="H100" s="23">
        <f t="shared" si="3"/>
        <v>0</v>
      </c>
      <c r="I100" s="24">
        <v>7</v>
      </c>
      <c r="J100" s="47">
        <f t="shared" ref="J100:J110" si="10">I100*G100</f>
        <v>0</v>
      </c>
      <c r="K100" s="167"/>
      <c r="AF100" s="9"/>
    </row>
    <row r="101" spans="1:32" s="7" customFormat="1" ht="17.100000000000001" customHeight="1">
      <c r="A101" s="139">
        <v>303050</v>
      </c>
      <c r="B101" s="231" t="s">
        <v>472</v>
      </c>
      <c r="C101" s="23" t="s">
        <v>76</v>
      </c>
      <c r="D101" s="27">
        <v>5</v>
      </c>
      <c r="E101" s="24">
        <v>165.24</v>
      </c>
      <c r="F101" s="210">
        <f t="shared" si="8"/>
        <v>23.605714285714289</v>
      </c>
      <c r="G101" s="23"/>
      <c r="H101" s="23">
        <f t="shared" si="3"/>
        <v>0</v>
      </c>
      <c r="I101" s="24">
        <v>7</v>
      </c>
      <c r="J101" s="47">
        <f t="shared" si="10"/>
        <v>0</v>
      </c>
      <c r="K101" s="167"/>
      <c r="AF101" s="9"/>
    </row>
    <row r="102" spans="1:32" s="7" customFormat="1" ht="17.100000000000001" customHeight="1">
      <c r="A102" s="139">
        <v>303090</v>
      </c>
      <c r="B102" s="231" t="s">
        <v>240</v>
      </c>
      <c r="C102" s="23" t="s">
        <v>76</v>
      </c>
      <c r="D102" s="27">
        <v>5</v>
      </c>
      <c r="E102" s="24">
        <v>204.12000000000003</v>
      </c>
      <c r="F102" s="210">
        <f t="shared" si="8"/>
        <v>29.160000000000004</v>
      </c>
      <c r="G102" s="23"/>
      <c r="H102" s="23">
        <f t="shared" si="3"/>
        <v>0</v>
      </c>
      <c r="I102" s="24">
        <v>7</v>
      </c>
      <c r="J102" s="47">
        <f t="shared" si="10"/>
        <v>0</v>
      </c>
      <c r="K102" s="167"/>
      <c r="AF102" s="9"/>
    </row>
    <row r="103" spans="1:32" s="7" customFormat="1" ht="17.100000000000001" customHeight="1">
      <c r="A103" s="139">
        <v>303120</v>
      </c>
      <c r="B103" s="231" t="s">
        <v>241</v>
      </c>
      <c r="C103" s="23" t="s">
        <v>76</v>
      </c>
      <c r="D103" s="27">
        <v>5</v>
      </c>
      <c r="E103" s="24">
        <v>212.22</v>
      </c>
      <c r="F103" s="210">
        <f t="shared" si="8"/>
        <v>30.317142857142859</v>
      </c>
      <c r="G103" s="23"/>
      <c r="H103" s="23">
        <f t="shared" si="3"/>
        <v>0</v>
      </c>
      <c r="I103" s="24">
        <v>7</v>
      </c>
      <c r="J103" s="47">
        <f t="shared" si="10"/>
        <v>0</v>
      </c>
      <c r="K103" s="167"/>
      <c r="AF103" s="9"/>
    </row>
    <row r="104" spans="1:32" s="7" customFormat="1" ht="17.100000000000001" customHeight="1">
      <c r="A104" s="139">
        <v>303220</v>
      </c>
      <c r="B104" s="231" t="s">
        <v>242</v>
      </c>
      <c r="C104" s="23" t="s">
        <v>76</v>
      </c>
      <c r="D104" s="27">
        <v>5</v>
      </c>
      <c r="E104" s="24">
        <v>204.12000000000003</v>
      </c>
      <c r="F104" s="210">
        <f t="shared" si="8"/>
        <v>29.160000000000004</v>
      </c>
      <c r="G104" s="23"/>
      <c r="H104" s="23">
        <f t="shared" si="3"/>
        <v>0</v>
      </c>
      <c r="I104" s="24">
        <v>7</v>
      </c>
      <c r="J104" s="47">
        <f t="shared" si="10"/>
        <v>0</v>
      </c>
      <c r="K104" s="167"/>
      <c r="AF104" s="9"/>
    </row>
    <row r="105" spans="1:32" s="7" customFormat="1" ht="17.100000000000001" customHeight="1">
      <c r="A105" s="139">
        <v>303240</v>
      </c>
      <c r="B105" s="231" t="s">
        <v>243</v>
      </c>
      <c r="C105" s="23" t="s">
        <v>76</v>
      </c>
      <c r="D105" s="27">
        <v>5</v>
      </c>
      <c r="E105" s="24">
        <v>192.78</v>
      </c>
      <c r="F105" s="210">
        <f t="shared" si="8"/>
        <v>27.54</v>
      </c>
      <c r="G105" s="23"/>
      <c r="H105" s="23">
        <f t="shared" si="3"/>
        <v>0</v>
      </c>
      <c r="I105" s="24">
        <v>7</v>
      </c>
      <c r="J105" s="47">
        <f t="shared" si="10"/>
        <v>0</v>
      </c>
      <c r="K105" s="167"/>
      <c r="AF105" s="9"/>
    </row>
    <row r="106" spans="1:32" s="7" customFormat="1" ht="17.100000000000001" customHeight="1">
      <c r="A106" s="139">
        <v>303246</v>
      </c>
      <c r="B106" s="231" t="s">
        <v>473</v>
      </c>
      <c r="C106" s="23" t="s">
        <v>76</v>
      </c>
      <c r="D106" s="27">
        <v>5</v>
      </c>
      <c r="E106" s="24">
        <v>212.22</v>
      </c>
      <c r="F106" s="210">
        <f t="shared" si="8"/>
        <v>30.317142857142859</v>
      </c>
      <c r="G106" s="23"/>
      <c r="H106" s="23">
        <f t="shared" si="3"/>
        <v>0</v>
      </c>
      <c r="I106" s="24">
        <v>7</v>
      </c>
      <c r="J106" s="47">
        <f t="shared" si="10"/>
        <v>0</v>
      </c>
      <c r="K106" s="167"/>
      <c r="AF106" s="9"/>
    </row>
    <row r="107" spans="1:32" s="7" customFormat="1" ht="17.100000000000001" customHeight="1">
      <c r="A107" s="139">
        <v>303260</v>
      </c>
      <c r="B107" s="231" t="s">
        <v>244</v>
      </c>
      <c r="C107" s="23" t="s">
        <v>76</v>
      </c>
      <c r="D107" s="27">
        <v>5</v>
      </c>
      <c r="E107" s="24">
        <v>192.78</v>
      </c>
      <c r="F107" s="210">
        <f t="shared" si="8"/>
        <v>27.54</v>
      </c>
      <c r="G107" s="23"/>
      <c r="H107" s="23">
        <f t="shared" si="3"/>
        <v>0</v>
      </c>
      <c r="I107" s="24">
        <v>7</v>
      </c>
      <c r="J107" s="47">
        <f t="shared" si="10"/>
        <v>0</v>
      </c>
      <c r="K107" s="167"/>
      <c r="AF107" s="9"/>
    </row>
    <row r="108" spans="1:32" s="7" customFormat="1" ht="17.100000000000001" customHeight="1">
      <c r="A108" s="139">
        <v>303265</v>
      </c>
      <c r="B108" s="231" t="s">
        <v>667</v>
      </c>
      <c r="C108" s="23" t="s">
        <v>76</v>
      </c>
      <c r="D108" s="27">
        <v>5</v>
      </c>
      <c r="E108" s="24">
        <v>192.78</v>
      </c>
      <c r="F108" s="210">
        <f t="shared" si="8"/>
        <v>27.54</v>
      </c>
      <c r="G108" s="23"/>
      <c r="H108" s="23">
        <f t="shared" si="3"/>
        <v>0</v>
      </c>
      <c r="I108" s="24">
        <v>7</v>
      </c>
      <c r="J108" s="47">
        <f t="shared" si="10"/>
        <v>0</v>
      </c>
      <c r="K108" s="167"/>
      <c r="AF108" s="9"/>
    </row>
    <row r="109" spans="1:32" s="7" customFormat="1" ht="17.100000000000001" customHeight="1">
      <c r="A109" s="139">
        <v>303280</v>
      </c>
      <c r="B109" s="231" t="s">
        <v>438</v>
      </c>
      <c r="C109" s="23" t="s">
        <v>76</v>
      </c>
      <c r="D109" s="27">
        <v>5</v>
      </c>
      <c r="E109" s="24">
        <v>265.68</v>
      </c>
      <c r="F109" s="210">
        <f t="shared" si="8"/>
        <v>37.954285714285717</v>
      </c>
      <c r="G109" s="23"/>
      <c r="H109" s="23">
        <f t="shared" si="3"/>
        <v>0</v>
      </c>
      <c r="I109" s="24">
        <v>7</v>
      </c>
      <c r="J109" s="47">
        <f t="shared" si="10"/>
        <v>0</v>
      </c>
      <c r="K109" s="167"/>
      <c r="AF109" s="9"/>
    </row>
    <row r="110" spans="1:32" s="7" customFormat="1" ht="17.100000000000001" customHeight="1" thickBot="1">
      <c r="A110" s="140">
        <v>303300</v>
      </c>
      <c r="B110" s="234" t="s">
        <v>336</v>
      </c>
      <c r="C110" s="49" t="s">
        <v>76</v>
      </c>
      <c r="D110" s="58">
        <v>5</v>
      </c>
      <c r="E110" s="50">
        <v>204.12000000000003</v>
      </c>
      <c r="F110" s="210">
        <f t="shared" si="8"/>
        <v>29.160000000000004</v>
      </c>
      <c r="G110" s="49"/>
      <c r="H110" s="49">
        <f>G110*E110</f>
        <v>0</v>
      </c>
      <c r="I110" s="50">
        <v>7</v>
      </c>
      <c r="J110" s="59">
        <f t="shared" si="10"/>
        <v>0</v>
      </c>
      <c r="K110" s="167"/>
      <c r="AF110" s="9"/>
    </row>
    <row r="111" spans="1:32" s="7" customFormat="1" ht="17.100000000000001" customHeight="1">
      <c r="A111" s="137" t="s">
        <v>562</v>
      </c>
      <c r="B111" s="56"/>
      <c r="C111" s="57"/>
      <c r="D111" s="57"/>
      <c r="E111" s="225"/>
      <c r="F111" s="210"/>
      <c r="G111" s="44"/>
      <c r="H111" s="44"/>
      <c r="I111" s="45"/>
      <c r="J111" s="46"/>
      <c r="K111" s="167"/>
      <c r="AF111" s="9"/>
    </row>
    <row r="112" spans="1:32" s="7" customFormat="1" ht="17.100000000000001" customHeight="1">
      <c r="A112" s="139">
        <v>303350</v>
      </c>
      <c r="B112" s="231" t="s">
        <v>245</v>
      </c>
      <c r="C112" s="23" t="s">
        <v>76</v>
      </c>
      <c r="D112" s="23">
        <v>5</v>
      </c>
      <c r="E112" s="24">
        <v>238.14</v>
      </c>
      <c r="F112" s="210">
        <f t="shared" si="8"/>
        <v>34.019999999999996</v>
      </c>
      <c r="G112" s="23"/>
      <c r="H112" s="23">
        <f>G112*E112</f>
        <v>0</v>
      </c>
      <c r="I112" s="24">
        <v>7</v>
      </c>
      <c r="J112" s="47">
        <f>I112*G112</f>
        <v>0</v>
      </c>
      <c r="K112" s="167"/>
      <c r="AF112" s="9"/>
    </row>
    <row r="113" spans="1:32" s="7" customFormat="1" ht="17.100000000000001" customHeight="1">
      <c r="A113" s="139">
        <v>303380</v>
      </c>
      <c r="B113" s="231" t="s">
        <v>246</v>
      </c>
      <c r="C113" s="23" t="s">
        <v>76</v>
      </c>
      <c r="D113" s="23">
        <v>5</v>
      </c>
      <c r="E113" s="24">
        <v>220.32000000000005</v>
      </c>
      <c r="F113" s="210">
        <f t="shared" si="8"/>
        <v>31.47428571428572</v>
      </c>
      <c r="G113" s="23"/>
      <c r="H113" s="23">
        <f>G113*E113</f>
        <v>0</v>
      </c>
      <c r="I113" s="24">
        <v>7</v>
      </c>
      <c r="J113" s="47">
        <f>I113*G113</f>
        <v>0</v>
      </c>
      <c r="K113" s="167"/>
      <c r="AF113" s="9"/>
    </row>
    <row r="114" spans="1:32" s="7" customFormat="1" ht="17.100000000000001" customHeight="1">
      <c r="A114" s="139">
        <v>303400</v>
      </c>
      <c r="B114" s="231" t="s">
        <v>474</v>
      </c>
      <c r="C114" s="23" t="s">
        <v>76</v>
      </c>
      <c r="D114" s="23">
        <v>5</v>
      </c>
      <c r="E114" s="24">
        <v>259.20000000000005</v>
      </c>
      <c r="F114" s="210">
        <f t="shared" si="8"/>
        <v>37.028571428571432</v>
      </c>
      <c r="G114" s="23"/>
      <c r="H114" s="23">
        <f>G114*E114</f>
        <v>0</v>
      </c>
      <c r="I114" s="24">
        <v>7</v>
      </c>
      <c r="J114" s="47">
        <f>I114*G114</f>
        <v>0</v>
      </c>
      <c r="K114" s="167"/>
      <c r="AF114" s="9"/>
    </row>
    <row r="115" spans="1:32" s="7" customFormat="1" ht="17.100000000000001" customHeight="1">
      <c r="A115" s="139">
        <v>303410</v>
      </c>
      <c r="B115" s="231" t="s">
        <v>247</v>
      </c>
      <c r="C115" s="23" t="s">
        <v>76</v>
      </c>
      <c r="D115" s="23">
        <v>5</v>
      </c>
      <c r="E115" s="24">
        <v>192.78</v>
      </c>
      <c r="F115" s="210">
        <f t="shared" si="8"/>
        <v>27.54</v>
      </c>
      <c r="G115" s="23"/>
      <c r="H115" s="23">
        <f>G115*E115</f>
        <v>0</v>
      </c>
      <c r="I115" s="24">
        <v>7</v>
      </c>
      <c r="J115" s="47">
        <f>I115*G115</f>
        <v>0</v>
      </c>
      <c r="K115" s="167"/>
      <c r="AF115" s="9"/>
    </row>
    <row r="116" spans="1:32" s="7" customFormat="1" ht="17.100000000000001" customHeight="1" thickBot="1">
      <c r="A116" s="140">
        <v>303470</v>
      </c>
      <c r="B116" s="234" t="s">
        <v>248</v>
      </c>
      <c r="C116" s="49" t="s">
        <v>76</v>
      </c>
      <c r="D116" s="49">
        <v>5</v>
      </c>
      <c r="E116" s="50">
        <v>196.01999999999998</v>
      </c>
      <c r="F116" s="210">
        <f t="shared" si="8"/>
        <v>28.002857142857142</v>
      </c>
      <c r="G116" s="49"/>
      <c r="H116" s="49">
        <f>G116*E116</f>
        <v>0</v>
      </c>
      <c r="I116" s="50">
        <v>7</v>
      </c>
      <c r="J116" s="59">
        <f>I116*G116</f>
        <v>0</v>
      </c>
      <c r="K116" s="167"/>
      <c r="AF116" s="9"/>
    </row>
    <row r="117" spans="1:32" s="7" customFormat="1" ht="17.100000000000001" customHeight="1">
      <c r="A117" s="137" t="s">
        <v>563</v>
      </c>
      <c r="B117" s="56"/>
      <c r="C117" s="57"/>
      <c r="D117" s="57"/>
      <c r="E117" s="225"/>
      <c r="F117" s="210"/>
      <c r="G117" s="44"/>
      <c r="H117" s="44"/>
      <c r="I117" s="45"/>
      <c r="J117" s="46"/>
      <c r="K117" s="167"/>
      <c r="AF117" s="9"/>
    </row>
    <row r="118" spans="1:32" s="7" customFormat="1" ht="17.100000000000001" customHeight="1">
      <c r="A118" s="139">
        <v>303500</v>
      </c>
      <c r="B118" s="231" t="s">
        <v>249</v>
      </c>
      <c r="C118" s="23" t="s">
        <v>76</v>
      </c>
      <c r="D118" s="23">
        <v>5</v>
      </c>
      <c r="E118" s="24">
        <v>231.66</v>
      </c>
      <c r="F118" s="210">
        <f t="shared" si="8"/>
        <v>33.094285714285711</v>
      </c>
      <c r="G118" s="23"/>
      <c r="H118" s="23">
        <f t="shared" ref="H118:H178" si="11">G118*E118</f>
        <v>0</v>
      </c>
      <c r="I118" s="24">
        <v>7</v>
      </c>
      <c r="J118" s="47">
        <f t="shared" ref="J118:J126" si="12">I118*G118</f>
        <v>0</v>
      </c>
      <c r="K118" s="167"/>
      <c r="AF118" s="9"/>
    </row>
    <row r="119" spans="1:32" s="7" customFormat="1" ht="17.100000000000001" customHeight="1">
      <c r="A119" s="139">
        <v>303530</v>
      </c>
      <c r="B119" s="231" t="s">
        <v>250</v>
      </c>
      <c r="C119" s="23" t="s">
        <v>76</v>
      </c>
      <c r="D119" s="23">
        <v>5</v>
      </c>
      <c r="E119" s="24">
        <v>192.78</v>
      </c>
      <c r="F119" s="210">
        <f t="shared" si="8"/>
        <v>27.54</v>
      </c>
      <c r="G119" s="23"/>
      <c r="H119" s="23">
        <f t="shared" si="11"/>
        <v>0</v>
      </c>
      <c r="I119" s="24">
        <v>7</v>
      </c>
      <c r="J119" s="47">
        <f t="shared" si="12"/>
        <v>0</v>
      </c>
      <c r="K119" s="167"/>
      <c r="AF119" s="9"/>
    </row>
    <row r="120" spans="1:32" s="7" customFormat="1" ht="17.100000000000001" customHeight="1">
      <c r="A120" s="139">
        <v>303560</v>
      </c>
      <c r="B120" s="231" t="s">
        <v>251</v>
      </c>
      <c r="C120" s="23" t="s">
        <v>76</v>
      </c>
      <c r="D120" s="23">
        <v>5</v>
      </c>
      <c r="E120" s="24">
        <v>230.04</v>
      </c>
      <c r="F120" s="210">
        <f t="shared" si="8"/>
        <v>32.862857142857145</v>
      </c>
      <c r="G120" s="23"/>
      <c r="H120" s="23">
        <f t="shared" si="11"/>
        <v>0</v>
      </c>
      <c r="I120" s="24">
        <v>7</v>
      </c>
      <c r="J120" s="47">
        <f t="shared" si="12"/>
        <v>0</v>
      </c>
      <c r="K120" s="167"/>
      <c r="AF120" s="9"/>
    </row>
    <row r="121" spans="1:32" s="7" customFormat="1" ht="17.100000000000001" customHeight="1">
      <c r="A121" s="139">
        <v>303590</v>
      </c>
      <c r="B121" s="231" t="s">
        <v>252</v>
      </c>
      <c r="C121" s="23" t="s">
        <v>76</v>
      </c>
      <c r="D121" s="23">
        <v>5</v>
      </c>
      <c r="E121" s="24">
        <v>259.20000000000005</v>
      </c>
      <c r="F121" s="210">
        <f t="shared" si="8"/>
        <v>37.028571428571432</v>
      </c>
      <c r="G121" s="23"/>
      <c r="H121" s="23">
        <f t="shared" si="11"/>
        <v>0</v>
      </c>
      <c r="I121" s="24">
        <v>7</v>
      </c>
      <c r="J121" s="47">
        <f t="shared" si="12"/>
        <v>0</v>
      </c>
      <c r="K121" s="167"/>
      <c r="AF121" s="9"/>
    </row>
    <row r="122" spans="1:32" s="7" customFormat="1" ht="17.100000000000001" customHeight="1">
      <c r="A122" s="139">
        <v>303600</v>
      </c>
      <c r="B122" s="231" t="s">
        <v>383</v>
      </c>
      <c r="C122" s="23" t="s">
        <v>76</v>
      </c>
      <c r="D122" s="23">
        <v>5</v>
      </c>
      <c r="E122" s="24">
        <v>249.48000000000002</v>
      </c>
      <c r="F122" s="210">
        <f t="shared" si="8"/>
        <v>35.64</v>
      </c>
      <c r="G122" s="23"/>
      <c r="H122" s="23">
        <f t="shared" si="11"/>
        <v>0</v>
      </c>
      <c r="I122" s="24">
        <v>7</v>
      </c>
      <c r="J122" s="47">
        <f t="shared" si="12"/>
        <v>0</v>
      </c>
      <c r="K122" s="167"/>
      <c r="AF122" s="9"/>
    </row>
    <row r="123" spans="1:32" s="7" customFormat="1" ht="17.100000000000001" customHeight="1">
      <c r="A123" s="139">
        <v>303610</v>
      </c>
      <c r="B123" s="231" t="s">
        <v>439</v>
      </c>
      <c r="C123" s="23" t="s">
        <v>76</v>
      </c>
      <c r="D123" s="23">
        <v>5</v>
      </c>
      <c r="E123" s="24">
        <v>220.32000000000005</v>
      </c>
      <c r="F123" s="210">
        <f t="shared" si="8"/>
        <v>31.47428571428572</v>
      </c>
      <c r="G123" s="23"/>
      <c r="H123" s="23">
        <f t="shared" si="11"/>
        <v>0</v>
      </c>
      <c r="I123" s="24">
        <v>7</v>
      </c>
      <c r="J123" s="47">
        <f t="shared" si="12"/>
        <v>0</v>
      </c>
      <c r="K123" s="167"/>
      <c r="AF123" s="9"/>
    </row>
    <row r="124" spans="1:32" s="7" customFormat="1" ht="17.100000000000001" customHeight="1">
      <c r="A124" s="139">
        <v>303640</v>
      </c>
      <c r="B124" s="231" t="s">
        <v>668</v>
      </c>
      <c r="C124" s="23" t="s">
        <v>76</v>
      </c>
      <c r="D124" s="23">
        <v>5</v>
      </c>
      <c r="E124" s="24">
        <v>259.20000000000005</v>
      </c>
      <c r="F124" s="210">
        <f t="shared" si="8"/>
        <v>37.028571428571432</v>
      </c>
      <c r="G124" s="23"/>
      <c r="H124" s="23">
        <f t="shared" si="11"/>
        <v>0</v>
      </c>
      <c r="I124" s="24">
        <v>7</v>
      </c>
      <c r="J124" s="47">
        <f t="shared" si="12"/>
        <v>0</v>
      </c>
      <c r="K124" s="167"/>
      <c r="AF124" s="9"/>
    </row>
    <row r="125" spans="1:32" s="7" customFormat="1" ht="17.100000000000001" customHeight="1">
      <c r="A125" s="139">
        <v>303740</v>
      </c>
      <c r="B125" s="231" t="s">
        <v>475</v>
      </c>
      <c r="C125" s="23" t="s">
        <v>76</v>
      </c>
      <c r="D125" s="23">
        <v>5</v>
      </c>
      <c r="E125" s="24">
        <v>265.68</v>
      </c>
      <c r="F125" s="210">
        <f t="shared" si="8"/>
        <v>37.954285714285717</v>
      </c>
      <c r="G125" s="23"/>
      <c r="H125" s="23">
        <f t="shared" si="11"/>
        <v>0</v>
      </c>
      <c r="I125" s="24">
        <v>7</v>
      </c>
      <c r="J125" s="47">
        <f t="shared" si="12"/>
        <v>0</v>
      </c>
      <c r="K125" s="167"/>
      <c r="AF125" s="9"/>
    </row>
    <row r="126" spans="1:32" s="7" customFormat="1" ht="17.100000000000001" customHeight="1" thickBot="1">
      <c r="A126" s="140">
        <v>303800</v>
      </c>
      <c r="B126" s="234" t="s">
        <v>337</v>
      </c>
      <c r="C126" s="49" t="s">
        <v>76</v>
      </c>
      <c r="D126" s="49">
        <v>5</v>
      </c>
      <c r="E126" s="50">
        <v>239.76000000000002</v>
      </c>
      <c r="F126" s="210">
        <f t="shared" si="8"/>
        <v>34.251428571428576</v>
      </c>
      <c r="G126" s="49"/>
      <c r="H126" s="49">
        <f t="shared" si="11"/>
        <v>0</v>
      </c>
      <c r="I126" s="50">
        <v>7</v>
      </c>
      <c r="J126" s="59">
        <f t="shared" si="12"/>
        <v>0</v>
      </c>
      <c r="K126" s="167"/>
      <c r="AF126" s="9"/>
    </row>
    <row r="127" spans="1:32" s="7" customFormat="1" ht="17.100000000000001" customHeight="1">
      <c r="A127" s="137" t="s">
        <v>564</v>
      </c>
      <c r="B127" s="56"/>
      <c r="C127" s="57"/>
      <c r="D127" s="57"/>
      <c r="E127" s="225"/>
      <c r="F127" s="210"/>
      <c r="G127" s="44"/>
      <c r="H127" s="44"/>
      <c r="I127" s="45"/>
      <c r="J127" s="46"/>
      <c r="K127" s="167"/>
      <c r="AF127" s="9"/>
    </row>
    <row r="128" spans="1:32" s="7" customFormat="1" ht="17.100000000000001" customHeight="1">
      <c r="A128" s="139">
        <v>303910</v>
      </c>
      <c r="B128" s="231" t="s">
        <v>253</v>
      </c>
      <c r="C128" s="23" t="s">
        <v>76</v>
      </c>
      <c r="D128" s="23">
        <v>5</v>
      </c>
      <c r="E128" s="24">
        <v>230.04</v>
      </c>
      <c r="F128" s="210">
        <f t="shared" si="8"/>
        <v>32.862857142857145</v>
      </c>
      <c r="G128" s="23"/>
      <c r="H128" s="23">
        <f t="shared" si="11"/>
        <v>0</v>
      </c>
      <c r="I128" s="24">
        <v>7</v>
      </c>
      <c r="J128" s="47">
        <f t="shared" ref="J128:J137" si="13">I128*G128</f>
        <v>0</v>
      </c>
      <c r="K128" s="167"/>
      <c r="AF128" s="9"/>
    </row>
    <row r="129" spans="1:32" s="7" customFormat="1" ht="17.100000000000001" customHeight="1">
      <c r="A129" s="139">
        <v>303940</v>
      </c>
      <c r="B129" s="231" t="s">
        <v>504</v>
      </c>
      <c r="C129" s="23" t="s">
        <v>76</v>
      </c>
      <c r="D129" s="23">
        <v>5</v>
      </c>
      <c r="E129" s="24">
        <v>244.62</v>
      </c>
      <c r="F129" s="210">
        <f t="shared" si="8"/>
        <v>48.923999999999999</v>
      </c>
      <c r="G129" s="23"/>
      <c r="H129" s="23">
        <f t="shared" si="11"/>
        <v>0</v>
      </c>
      <c r="I129" s="24">
        <v>5</v>
      </c>
      <c r="J129" s="47">
        <f t="shared" si="13"/>
        <v>0</v>
      </c>
      <c r="K129" s="167"/>
      <c r="AF129" s="9"/>
    </row>
    <row r="130" spans="1:32" s="7" customFormat="1" ht="17.100000000000001" customHeight="1">
      <c r="A130" s="139">
        <v>303970</v>
      </c>
      <c r="B130" s="231" t="s">
        <v>254</v>
      </c>
      <c r="C130" s="23" t="s">
        <v>76</v>
      </c>
      <c r="D130" s="23">
        <v>5</v>
      </c>
      <c r="E130" s="24">
        <v>192.78</v>
      </c>
      <c r="F130" s="210">
        <f t="shared" si="8"/>
        <v>27.54</v>
      </c>
      <c r="G130" s="23"/>
      <c r="H130" s="23">
        <f t="shared" si="11"/>
        <v>0</v>
      </c>
      <c r="I130" s="24">
        <v>7</v>
      </c>
      <c r="J130" s="47">
        <f t="shared" si="13"/>
        <v>0</v>
      </c>
      <c r="K130" s="167"/>
      <c r="AF130" s="9"/>
    </row>
    <row r="131" spans="1:32" s="7" customFormat="1" ht="17.100000000000001" customHeight="1">
      <c r="A131" s="139">
        <v>304000</v>
      </c>
      <c r="B131" s="231" t="s">
        <v>255</v>
      </c>
      <c r="C131" s="23" t="s">
        <v>76</v>
      </c>
      <c r="D131" s="23">
        <v>5</v>
      </c>
      <c r="E131" s="24">
        <v>230.04</v>
      </c>
      <c r="F131" s="210">
        <f t="shared" si="8"/>
        <v>32.862857142857145</v>
      </c>
      <c r="G131" s="23"/>
      <c r="H131" s="23">
        <f t="shared" si="11"/>
        <v>0</v>
      </c>
      <c r="I131" s="24">
        <v>7</v>
      </c>
      <c r="J131" s="47">
        <f t="shared" si="13"/>
        <v>0</v>
      </c>
      <c r="K131" s="167"/>
      <c r="AF131" s="9"/>
    </row>
    <row r="132" spans="1:32" s="7" customFormat="1" ht="17.100000000000001" customHeight="1">
      <c r="A132" s="139">
        <v>304060</v>
      </c>
      <c r="B132" s="231" t="s">
        <v>256</v>
      </c>
      <c r="C132" s="23" t="s">
        <v>76</v>
      </c>
      <c r="D132" s="23">
        <v>5</v>
      </c>
      <c r="E132" s="24">
        <v>264.06</v>
      </c>
      <c r="F132" s="210">
        <f t="shared" si="8"/>
        <v>52.811999999999998</v>
      </c>
      <c r="G132" s="23"/>
      <c r="H132" s="23">
        <f t="shared" si="11"/>
        <v>0</v>
      </c>
      <c r="I132" s="24">
        <v>5</v>
      </c>
      <c r="J132" s="47">
        <f t="shared" si="13"/>
        <v>0</v>
      </c>
      <c r="K132" s="167"/>
      <c r="AF132" s="9"/>
    </row>
    <row r="133" spans="1:32" s="7" customFormat="1" ht="17.100000000000001" customHeight="1">
      <c r="A133" s="139">
        <v>304080</v>
      </c>
      <c r="B133" s="231" t="s">
        <v>257</v>
      </c>
      <c r="C133" s="23" t="s">
        <v>76</v>
      </c>
      <c r="D133" s="23">
        <v>5</v>
      </c>
      <c r="E133" s="24">
        <v>259.20000000000005</v>
      </c>
      <c r="F133" s="210">
        <f t="shared" si="8"/>
        <v>37.028571428571432</v>
      </c>
      <c r="G133" s="23"/>
      <c r="H133" s="23">
        <f t="shared" si="11"/>
        <v>0</v>
      </c>
      <c r="I133" s="24">
        <v>7</v>
      </c>
      <c r="J133" s="47">
        <f t="shared" si="13"/>
        <v>0</v>
      </c>
      <c r="K133" s="167"/>
      <c r="AF133" s="9"/>
    </row>
    <row r="134" spans="1:32" s="7" customFormat="1" ht="17.100000000000001" customHeight="1">
      <c r="A134" s="139">
        <v>304100</v>
      </c>
      <c r="B134" s="231" t="s">
        <v>476</v>
      </c>
      <c r="C134" s="23" t="s">
        <v>76</v>
      </c>
      <c r="D134" s="23">
        <v>5</v>
      </c>
      <c r="E134" s="24">
        <v>210.60000000000002</v>
      </c>
      <c r="F134" s="210">
        <f t="shared" si="8"/>
        <v>30.085714285714289</v>
      </c>
      <c r="G134" s="23"/>
      <c r="H134" s="23">
        <f t="shared" si="11"/>
        <v>0</v>
      </c>
      <c r="I134" s="24">
        <v>7</v>
      </c>
      <c r="J134" s="47">
        <f t="shared" si="13"/>
        <v>0</v>
      </c>
      <c r="K134" s="167"/>
      <c r="AF134" s="9"/>
    </row>
    <row r="135" spans="1:32" s="7" customFormat="1" ht="17.100000000000001" customHeight="1">
      <c r="A135" s="139">
        <v>304120</v>
      </c>
      <c r="B135" s="231" t="s">
        <v>258</v>
      </c>
      <c r="C135" s="23" t="s">
        <v>76</v>
      </c>
      <c r="D135" s="23">
        <v>5</v>
      </c>
      <c r="E135" s="24">
        <v>202.5</v>
      </c>
      <c r="F135" s="210">
        <f t="shared" si="8"/>
        <v>28.928571428571427</v>
      </c>
      <c r="G135" s="23"/>
      <c r="H135" s="23">
        <f t="shared" si="11"/>
        <v>0</v>
      </c>
      <c r="I135" s="24">
        <v>7</v>
      </c>
      <c r="J135" s="47">
        <f t="shared" si="13"/>
        <v>0</v>
      </c>
      <c r="K135" s="167"/>
      <c r="AF135" s="9"/>
    </row>
    <row r="136" spans="1:32" s="7" customFormat="1" ht="17.100000000000001" customHeight="1">
      <c r="A136" s="139">
        <v>304155</v>
      </c>
      <c r="B136" s="231" t="s">
        <v>384</v>
      </c>
      <c r="C136" s="23" t="s">
        <v>76</v>
      </c>
      <c r="D136" s="23">
        <v>5</v>
      </c>
      <c r="E136" s="24">
        <v>238.14</v>
      </c>
      <c r="F136" s="210">
        <f t="shared" si="8"/>
        <v>34.019999999999996</v>
      </c>
      <c r="G136" s="23"/>
      <c r="H136" s="23">
        <f t="shared" si="11"/>
        <v>0</v>
      </c>
      <c r="I136" s="24">
        <v>7</v>
      </c>
      <c r="J136" s="47">
        <f t="shared" si="13"/>
        <v>0</v>
      </c>
      <c r="K136" s="167"/>
      <c r="AF136" s="9"/>
    </row>
    <row r="137" spans="1:32" s="7" customFormat="1" ht="17.100000000000001" customHeight="1" thickBot="1">
      <c r="A137" s="140">
        <v>304158</v>
      </c>
      <c r="B137" s="234" t="s">
        <v>440</v>
      </c>
      <c r="C137" s="49" t="s">
        <v>76</v>
      </c>
      <c r="D137" s="49">
        <v>5</v>
      </c>
      <c r="E137" s="50">
        <v>176.58</v>
      </c>
      <c r="F137" s="210">
        <f t="shared" si="8"/>
        <v>25.225714285714286</v>
      </c>
      <c r="G137" s="49"/>
      <c r="H137" s="49">
        <f t="shared" si="11"/>
        <v>0</v>
      </c>
      <c r="I137" s="50">
        <v>7</v>
      </c>
      <c r="J137" s="59">
        <f t="shared" si="13"/>
        <v>0</v>
      </c>
      <c r="K137" s="167"/>
      <c r="AF137" s="9"/>
    </row>
    <row r="138" spans="1:32" s="7" customFormat="1" ht="17.100000000000001" customHeight="1">
      <c r="A138" s="137" t="s">
        <v>565</v>
      </c>
      <c r="B138" s="56"/>
      <c r="C138" s="57"/>
      <c r="D138" s="57"/>
      <c r="E138" s="225"/>
      <c r="F138" s="210"/>
      <c r="G138" s="44"/>
      <c r="H138" s="44"/>
      <c r="I138" s="45"/>
      <c r="J138" s="46"/>
      <c r="K138" s="167"/>
      <c r="AF138" s="9"/>
    </row>
    <row r="139" spans="1:32" s="7" customFormat="1" ht="17.100000000000001" customHeight="1">
      <c r="A139" s="139">
        <v>304180</v>
      </c>
      <c r="B139" s="236" t="s">
        <v>669</v>
      </c>
      <c r="C139" s="23" t="s">
        <v>76</v>
      </c>
      <c r="D139" s="23">
        <v>5</v>
      </c>
      <c r="E139" s="24">
        <v>176.58</v>
      </c>
      <c r="F139" s="210">
        <f t="shared" si="8"/>
        <v>25.225714285714286</v>
      </c>
      <c r="G139" s="23"/>
      <c r="H139" s="23">
        <f t="shared" si="11"/>
        <v>0</v>
      </c>
      <c r="I139" s="24">
        <v>7</v>
      </c>
      <c r="J139" s="47">
        <f>I139*G139</f>
        <v>0</v>
      </c>
      <c r="K139" s="167"/>
      <c r="AF139" s="9"/>
    </row>
    <row r="140" spans="1:32" s="7" customFormat="1" ht="17.100000000000001" customHeight="1">
      <c r="A140" s="139">
        <v>304230</v>
      </c>
      <c r="B140" s="231" t="s">
        <v>416</v>
      </c>
      <c r="C140" s="23" t="s">
        <v>76</v>
      </c>
      <c r="D140" s="23">
        <v>5</v>
      </c>
      <c r="E140" s="24">
        <v>192.78</v>
      </c>
      <c r="F140" s="210">
        <f t="shared" si="8"/>
        <v>27.54</v>
      </c>
      <c r="G140" s="23"/>
      <c r="H140" s="23">
        <f t="shared" si="11"/>
        <v>0</v>
      </c>
      <c r="I140" s="24">
        <v>7</v>
      </c>
      <c r="J140" s="47">
        <f>I140*G140</f>
        <v>0</v>
      </c>
      <c r="K140" s="167"/>
      <c r="AF140" s="9"/>
    </row>
    <row r="141" spans="1:32" s="7" customFormat="1" ht="17.100000000000001" customHeight="1">
      <c r="A141" s="139">
        <v>304260</v>
      </c>
      <c r="B141" s="231" t="s">
        <v>259</v>
      </c>
      <c r="C141" s="23" t="s">
        <v>76</v>
      </c>
      <c r="D141" s="23">
        <v>5</v>
      </c>
      <c r="E141" s="24">
        <v>202.5</v>
      </c>
      <c r="F141" s="210">
        <f t="shared" si="8"/>
        <v>28.928571428571427</v>
      </c>
      <c r="G141" s="23"/>
      <c r="H141" s="23">
        <f t="shared" si="11"/>
        <v>0</v>
      </c>
      <c r="I141" s="24">
        <v>7</v>
      </c>
      <c r="J141" s="47">
        <f>I141*G141</f>
        <v>0</v>
      </c>
      <c r="K141" s="167"/>
      <c r="AF141" s="9"/>
    </row>
    <row r="142" spans="1:32" s="7" customFormat="1" ht="17.100000000000001" customHeight="1" thickBot="1">
      <c r="A142" s="140">
        <v>304290</v>
      </c>
      <c r="B142" s="234" t="s">
        <v>260</v>
      </c>
      <c r="C142" s="49" t="s">
        <v>76</v>
      </c>
      <c r="D142" s="49">
        <v>5</v>
      </c>
      <c r="E142" s="50">
        <v>183.05999999999997</v>
      </c>
      <c r="F142" s="210">
        <f t="shared" si="8"/>
        <v>26.151428571428568</v>
      </c>
      <c r="G142" s="49"/>
      <c r="H142" s="49">
        <f t="shared" si="11"/>
        <v>0</v>
      </c>
      <c r="I142" s="50">
        <v>7</v>
      </c>
      <c r="J142" s="59">
        <f>I142*G142</f>
        <v>0</v>
      </c>
      <c r="K142" s="167"/>
      <c r="AF142" s="9"/>
    </row>
    <row r="143" spans="1:32" s="7" customFormat="1" ht="17.100000000000001" customHeight="1">
      <c r="A143" s="137" t="s">
        <v>566</v>
      </c>
      <c r="B143" s="56"/>
      <c r="C143" s="57"/>
      <c r="D143" s="57"/>
      <c r="E143" s="225"/>
      <c r="F143" s="210"/>
      <c r="G143" s="44"/>
      <c r="H143" s="44"/>
      <c r="I143" s="45"/>
      <c r="J143" s="46"/>
      <c r="K143" s="167"/>
      <c r="AF143" s="9"/>
    </row>
    <row r="144" spans="1:32" s="7" customFormat="1" ht="17.100000000000001" customHeight="1">
      <c r="A144" s="139">
        <v>304360</v>
      </c>
      <c r="B144" s="231" t="s">
        <v>441</v>
      </c>
      <c r="C144" s="23" t="s">
        <v>76</v>
      </c>
      <c r="D144" s="23">
        <v>5</v>
      </c>
      <c r="E144" s="24">
        <v>233.28</v>
      </c>
      <c r="F144" s="210">
        <f t="shared" si="8"/>
        <v>23.327999999999999</v>
      </c>
      <c r="G144" s="23"/>
      <c r="H144" s="23">
        <f t="shared" si="11"/>
        <v>0</v>
      </c>
      <c r="I144" s="24">
        <v>10</v>
      </c>
      <c r="J144" s="47">
        <f>I144*G144</f>
        <v>0</v>
      </c>
      <c r="K144" s="167"/>
      <c r="AF144" s="9"/>
    </row>
    <row r="145" spans="1:32" s="7" customFormat="1" ht="17.100000000000001" customHeight="1">
      <c r="A145" s="139">
        <v>304380</v>
      </c>
      <c r="B145" s="231" t="s">
        <v>261</v>
      </c>
      <c r="C145" s="23" t="s">
        <v>76</v>
      </c>
      <c r="D145" s="23">
        <v>5</v>
      </c>
      <c r="E145" s="24">
        <v>191.16</v>
      </c>
      <c r="F145" s="210">
        <f t="shared" si="8"/>
        <v>27.30857142857143</v>
      </c>
      <c r="G145" s="23"/>
      <c r="H145" s="23">
        <f t="shared" si="11"/>
        <v>0</v>
      </c>
      <c r="I145" s="24">
        <v>7</v>
      </c>
      <c r="J145" s="47">
        <f>I145*G145</f>
        <v>0</v>
      </c>
      <c r="K145" s="167"/>
      <c r="AF145" s="9"/>
    </row>
    <row r="146" spans="1:32" s="7" customFormat="1" ht="17.100000000000001" customHeight="1">
      <c r="A146" s="139">
        <v>304385</v>
      </c>
      <c r="B146" s="231" t="s">
        <v>385</v>
      </c>
      <c r="C146" s="23" t="s">
        <v>76</v>
      </c>
      <c r="D146" s="23">
        <v>5</v>
      </c>
      <c r="E146" s="24">
        <v>210.60000000000002</v>
      </c>
      <c r="F146" s="210">
        <f t="shared" si="8"/>
        <v>21.060000000000002</v>
      </c>
      <c r="G146" s="23"/>
      <c r="H146" s="23">
        <f t="shared" si="11"/>
        <v>0</v>
      </c>
      <c r="I146" s="24">
        <v>10</v>
      </c>
      <c r="J146" s="47">
        <f>I146*G146</f>
        <v>0</v>
      </c>
      <c r="K146" s="167"/>
      <c r="AF146" s="9"/>
    </row>
    <row r="147" spans="1:32" s="7" customFormat="1" ht="17.100000000000001" customHeight="1">
      <c r="A147" s="139">
        <v>304410</v>
      </c>
      <c r="B147" s="231" t="s">
        <v>262</v>
      </c>
      <c r="C147" s="23" t="s">
        <v>76</v>
      </c>
      <c r="D147" s="23">
        <v>5</v>
      </c>
      <c r="E147" s="24">
        <v>210.60000000000002</v>
      </c>
      <c r="F147" s="210">
        <f t="shared" si="8"/>
        <v>21.060000000000002</v>
      </c>
      <c r="G147" s="23"/>
      <c r="H147" s="23">
        <f t="shared" si="11"/>
        <v>0</v>
      </c>
      <c r="I147" s="24">
        <v>10</v>
      </c>
      <c r="J147" s="47">
        <f>I147*G147</f>
        <v>0</v>
      </c>
      <c r="K147" s="167"/>
      <c r="AF147" s="9"/>
    </row>
    <row r="148" spans="1:32" s="7" customFormat="1" ht="17.100000000000001" customHeight="1" thickBot="1">
      <c r="A148" s="140">
        <v>304440</v>
      </c>
      <c r="B148" s="234" t="s">
        <v>93</v>
      </c>
      <c r="C148" s="49" t="s">
        <v>76</v>
      </c>
      <c r="D148" s="49">
        <v>5</v>
      </c>
      <c r="E148" s="50">
        <v>210.60000000000002</v>
      </c>
      <c r="F148" s="210">
        <f t="shared" si="8"/>
        <v>21.060000000000002</v>
      </c>
      <c r="G148" s="49"/>
      <c r="H148" s="49">
        <f t="shared" si="11"/>
        <v>0</v>
      </c>
      <c r="I148" s="50">
        <v>10</v>
      </c>
      <c r="J148" s="59">
        <f>I148*G148</f>
        <v>0</v>
      </c>
      <c r="K148" s="167"/>
      <c r="AF148" s="9"/>
    </row>
    <row r="149" spans="1:32" s="7" customFormat="1" ht="17.100000000000001" customHeight="1">
      <c r="A149" s="137" t="s">
        <v>567</v>
      </c>
      <c r="B149" s="56"/>
      <c r="C149" s="57"/>
      <c r="D149" s="57"/>
      <c r="E149" s="225"/>
      <c r="F149" s="210"/>
      <c r="G149" s="44"/>
      <c r="H149" s="44"/>
      <c r="I149" s="45"/>
      <c r="J149" s="46"/>
      <c r="K149" s="167"/>
      <c r="AF149" s="9"/>
    </row>
    <row r="150" spans="1:32" s="7" customFormat="1" ht="17.100000000000001" customHeight="1">
      <c r="A150" s="139">
        <v>304510</v>
      </c>
      <c r="B150" s="231" t="s">
        <v>670</v>
      </c>
      <c r="C150" s="23" t="s">
        <v>76</v>
      </c>
      <c r="D150" s="23">
        <v>5</v>
      </c>
      <c r="E150" s="24">
        <v>174.96</v>
      </c>
      <c r="F150" s="210">
        <f t="shared" si="8"/>
        <v>24.994285714285716</v>
      </c>
      <c r="G150" s="23"/>
      <c r="H150" s="23">
        <f t="shared" si="11"/>
        <v>0</v>
      </c>
      <c r="I150" s="24">
        <v>7</v>
      </c>
      <c r="J150" s="47">
        <f t="shared" ref="J150:J155" si="14">I150*G150</f>
        <v>0</v>
      </c>
      <c r="K150" s="167"/>
      <c r="AF150" s="9"/>
    </row>
    <row r="151" spans="1:32" s="7" customFormat="1" ht="17.100000000000001" customHeight="1">
      <c r="A151" s="139">
        <v>304520</v>
      </c>
      <c r="B151" s="231" t="s">
        <v>442</v>
      </c>
      <c r="C151" s="23" t="s">
        <v>76</v>
      </c>
      <c r="D151" s="23">
        <v>5</v>
      </c>
      <c r="E151" s="24">
        <v>218.70000000000002</v>
      </c>
      <c r="F151" s="210">
        <f t="shared" si="8"/>
        <v>31.242857142857144</v>
      </c>
      <c r="G151" s="23"/>
      <c r="H151" s="23">
        <f t="shared" si="11"/>
        <v>0</v>
      </c>
      <c r="I151" s="24">
        <v>7</v>
      </c>
      <c r="J151" s="47">
        <f t="shared" si="14"/>
        <v>0</v>
      </c>
      <c r="K151" s="167"/>
      <c r="AF151" s="9"/>
    </row>
    <row r="152" spans="1:32" s="7" customFormat="1" ht="17.100000000000001" customHeight="1">
      <c r="A152" s="139">
        <v>304560</v>
      </c>
      <c r="B152" s="231" t="s">
        <v>671</v>
      </c>
      <c r="C152" s="23" t="s">
        <v>76</v>
      </c>
      <c r="D152" s="23">
        <v>5</v>
      </c>
      <c r="E152" s="24">
        <v>165.24</v>
      </c>
      <c r="F152" s="210">
        <f t="shared" si="8"/>
        <v>23.605714285714289</v>
      </c>
      <c r="G152" s="23"/>
      <c r="H152" s="23">
        <f t="shared" si="11"/>
        <v>0</v>
      </c>
      <c r="I152" s="24">
        <v>7</v>
      </c>
      <c r="J152" s="47">
        <f t="shared" si="14"/>
        <v>0</v>
      </c>
      <c r="K152" s="167"/>
      <c r="AF152" s="9"/>
    </row>
    <row r="153" spans="1:32" s="7" customFormat="1" ht="17.100000000000001" customHeight="1">
      <c r="A153" s="139">
        <v>304580</v>
      </c>
      <c r="B153" s="231" t="s">
        <v>263</v>
      </c>
      <c r="C153" s="23" t="s">
        <v>76</v>
      </c>
      <c r="D153" s="23">
        <v>5</v>
      </c>
      <c r="E153" s="24">
        <v>233.28</v>
      </c>
      <c r="F153" s="210">
        <f t="shared" ref="F153:F216" si="15">E153/I153</f>
        <v>23.327999999999999</v>
      </c>
      <c r="G153" s="23"/>
      <c r="H153" s="23">
        <f t="shared" si="11"/>
        <v>0</v>
      </c>
      <c r="I153" s="24">
        <v>10</v>
      </c>
      <c r="J153" s="47">
        <f t="shared" si="14"/>
        <v>0</v>
      </c>
      <c r="K153" s="167"/>
      <c r="P153" s="10"/>
      <c r="AF153" s="9"/>
    </row>
    <row r="154" spans="1:32" s="7" customFormat="1" ht="17.100000000000001" customHeight="1">
      <c r="A154" s="139">
        <v>304615</v>
      </c>
      <c r="B154" s="231" t="s">
        <v>94</v>
      </c>
      <c r="C154" s="23" t="s">
        <v>76</v>
      </c>
      <c r="D154" s="23">
        <v>5</v>
      </c>
      <c r="E154" s="24">
        <v>221.94000000000003</v>
      </c>
      <c r="F154" s="210">
        <f t="shared" si="15"/>
        <v>22.194000000000003</v>
      </c>
      <c r="G154" s="23"/>
      <c r="H154" s="23">
        <f t="shared" si="11"/>
        <v>0</v>
      </c>
      <c r="I154" s="24">
        <v>10</v>
      </c>
      <c r="J154" s="47">
        <f t="shared" si="14"/>
        <v>0</v>
      </c>
      <c r="K154" s="167"/>
      <c r="P154" s="10"/>
      <c r="AF154" s="9"/>
    </row>
    <row r="155" spans="1:32" s="7" customFormat="1" ht="17.100000000000001" customHeight="1" thickBot="1">
      <c r="A155" s="140">
        <v>304620</v>
      </c>
      <c r="B155" s="234" t="s">
        <v>681</v>
      </c>
      <c r="C155" s="49" t="s">
        <v>76</v>
      </c>
      <c r="D155" s="49">
        <v>5</v>
      </c>
      <c r="E155" s="50">
        <v>210.60000000000002</v>
      </c>
      <c r="F155" s="210">
        <f t="shared" si="15"/>
        <v>30.085714285714289</v>
      </c>
      <c r="G155" s="49"/>
      <c r="H155" s="49">
        <f t="shared" si="11"/>
        <v>0</v>
      </c>
      <c r="I155" s="50">
        <v>7</v>
      </c>
      <c r="J155" s="59">
        <f t="shared" si="14"/>
        <v>0</v>
      </c>
      <c r="K155" s="167"/>
      <c r="AF155" s="9"/>
    </row>
    <row r="156" spans="1:32" s="7" customFormat="1" ht="17.100000000000001" customHeight="1">
      <c r="A156" s="137" t="s">
        <v>568</v>
      </c>
      <c r="B156" s="56"/>
      <c r="C156" s="57"/>
      <c r="D156" s="57"/>
      <c r="E156" s="225"/>
      <c r="F156" s="210"/>
      <c r="G156" s="44"/>
      <c r="H156" s="44"/>
      <c r="I156" s="45"/>
      <c r="J156" s="46"/>
      <c r="K156" s="167"/>
      <c r="AF156" s="9"/>
    </row>
    <row r="157" spans="1:32" s="7" customFormat="1" ht="17.100000000000001" customHeight="1">
      <c r="A157" s="139">
        <v>304700</v>
      </c>
      <c r="B157" s="231" t="s">
        <v>443</v>
      </c>
      <c r="C157" s="23" t="s">
        <v>76</v>
      </c>
      <c r="D157" s="23">
        <v>5</v>
      </c>
      <c r="E157" s="24">
        <v>230.04</v>
      </c>
      <c r="F157" s="210">
        <f t="shared" si="15"/>
        <v>32.862857142857145</v>
      </c>
      <c r="G157" s="23"/>
      <c r="H157" s="23">
        <f t="shared" si="11"/>
        <v>0</v>
      </c>
      <c r="I157" s="24">
        <v>7</v>
      </c>
      <c r="J157" s="47">
        <f t="shared" ref="J157:J162" si="16">I157*G157</f>
        <v>0</v>
      </c>
      <c r="K157" s="167"/>
      <c r="AF157" s="9"/>
    </row>
    <row r="158" spans="1:32" s="7" customFormat="1" ht="17.100000000000001" customHeight="1">
      <c r="A158" s="139">
        <v>304730</v>
      </c>
      <c r="B158" s="231" t="s">
        <v>264</v>
      </c>
      <c r="C158" s="23" t="s">
        <v>76</v>
      </c>
      <c r="D158" s="23">
        <v>5</v>
      </c>
      <c r="E158" s="24">
        <v>249.48000000000002</v>
      </c>
      <c r="F158" s="210">
        <f t="shared" si="15"/>
        <v>35.64</v>
      </c>
      <c r="G158" s="23"/>
      <c r="H158" s="23">
        <f t="shared" si="11"/>
        <v>0</v>
      </c>
      <c r="I158" s="24">
        <v>7</v>
      </c>
      <c r="J158" s="47">
        <f t="shared" si="16"/>
        <v>0</v>
      </c>
      <c r="K158" s="167"/>
      <c r="AF158" s="9"/>
    </row>
    <row r="159" spans="1:32" s="7" customFormat="1" ht="17.100000000000001" customHeight="1">
      <c r="A159" s="139">
        <v>304765</v>
      </c>
      <c r="B159" s="231" t="s">
        <v>672</v>
      </c>
      <c r="C159" s="23" t="s">
        <v>76</v>
      </c>
      <c r="D159" s="23">
        <v>5</v>
      </c>
      <c r="E159" s="24">
        <v>236.52</v>
      </c>
      <c r="F159" s="210">
        <f t="shared" si="15"/>
        <v>47.304000000000002</v>
      </c>
      <c r="G159" s="23"/>
      <c r="H159" s="23">
        <f t="shared" si="11"/>
        <v>0</v>
      </c>
      <c r="I159" s="24">
        <v>5</v>
      </c>
      <c r="J159" s="47">
        <f t="shared" si="16"/>
        <v>0</v>
      </c>
      <c r="K159" s="167"/>
      <c r="AF159" s="9"/>
    </row>
    <row r="160" spans="1:32" s="7" customFormat="1" ht="17.100000000000001" customHeight="1">
      <c r="A160" s="139">
        <v>304770</v>
      </c>
      <c r="B160" s="231" t="s">
        <v>444</v>
      </c>
      <c r="C160" s="23" t="s">
        <v>76</v>
      </c>
      <c r="D160" s="23">
        <v>5</v>
      </c>
      <c r="E160" s="24">
        <v>210.60000000000002</v>
      </c>
      <c r="F160" s="210">
        <f t="shared" si="15"/>
        <v>30.085714285714289</v>
      </c>
      <c r="G160" s="23"/>
      <c r="H160" s="23">
        <f t="shared" si="11"/>
        <v>0</v>
      </c>
      <c r="I160" s="24">
        <v>7</v>
      </c>
      <c r="J160" s="47">
        <f t="shared" si="16"/>
        <v>0</v>
      </c>
      <c r="K160" s="167"/>
      <c r="AF160" s="9"/>
    </row>
    <row r="161" spans="1:32" s="7" customFormat="1" ht="17.100000000000001" customHeight="1">
      <c r="A161" s="139">
        <v>304785</v>
      </c>
      <c r="B161" s="231" t="s">
        <v>265</v>
      </c>
      <c r="C161" s="23" t="s">
        <v>76</v>
      </c>
      <c r="D161" s="23">
        <v>5</v>
      </c>
      <c r="E161" s="24">
        <v>249.48000000000002</v>
      </c>
      <c r="F161" s="210">
        <f t="shared" si="15"/>
        <v>35.64</v>
      </c>
      <c r="G161" s="23"/>
      <c r="H161" s="23">
        <f t="shared" si="11"/>
        <v>0</v>
      </c>
      <c r="I161" s="24">
        <v>7</v>
      </c>
      <c r="J161" s="47">
        <f t="shared" si="16"/>
        <v>0</v>
      </c>
      <c r="K161" s="167"/>
      <c r="AF161" s="9"/>
    </row>
    <row r="162" spans="1:32" s="7" customFormat="1" ht="17.100000000000001" customHeight="1" thickBot="1">
      <c r="A162" s="140">
        <v>304860</v>
      </c>
      <c r="B162" s="234" t="s">
        <v>477</v>
      </c>
      <c r="C162" s="49" t="s">
        <v>76</v>
      </c>
      <c r="D162" s="49">
        <v>5</v>
      </c>
      <c r="E162" s="50">
        <v>236.52</v>
      </c>
      <c r="F162" s="210">
        <f t="shared" si="15"/>
        <v>47.304000000000002</v>
      </c>
      <c r="G162" s="49"/>
      <c r="H162" s="49">
        <f t="shared" si="11"/>
        <v>0</v>
      </c>
      <c r="I162" s="50">
        <v>5</v>
      </c>
      <c r="J162" s="59">
        <f t="shared" si="16"/>
        <v>0</v>
      </c>
      <c r="K162" s="167"/>
      <c r="AF162" s="9"/>
    </row>
    <row r="163" spans="1:32" s="7" customFormat="1" ht="17.100000000000001" customHeight="1">
      <c r="A163" s="137" t="s">
        <v>569</v>
      </c>
      <c r="B163" s="56"/>
      <c r="C163" s="57"/>
      <c r="D163" s="57"/>
      <c r="E163" s="225"/>
      <c r="F163" s="210"/>
      <c r="G163" s="44"/>
      <c r="H163" s="44"/>
      <c r="I163" s="45"/>
      <c r="J163" s="46"/>
      <c r="K163" s="167"/>
      <c r="AF163" s="9"/>
    </row>
    <row r="164" spans="1:32" s="7" customFormat="1" ht="17.100000000000001" customHeight="1">
      <c r="A164" s="139">
        <v>304900</v>
      </c>
      <c r="B164" s="231" t="s">
        <v>95</v>
      </c>
      <c r="C164" s="23" t="s">
        <v>37</v>
      </c>
      <c r="D164" s="23">
        <v>5</v>
      </c>
      <c r="E164" s="24">
        <v>176.4</v>
      </c>
      <c r="F164" s="210">
        <f t="shared" si="15"/>
        <v>17.64</v>
      </c>
      <c r="G164" s="23"/>
      <c r="H164" s="23">
        <f t="shared" si="11"/>
        <v>0</v>
      </c>
      <c r="I164" s="24">
        <v>10</v>
      </c>
      <c r="J164" s="47">
        <f t="shared" ref="J164:J178" si="17">I164*G164</f>
        <v>0</v>
      </c>
      <c r="K164" s="167"/>
      <c r="AF164" s="9"/>
    </row>
    <row r="165" spans="1:32" s="7" customFormat="1" ht="17.100000000000001" customHeight="1">
      <c r="A165" s="139">
        <v>304905</v>
      </c>
      <c r="B165" s="231" t="s">
        <v>266</v>
      </c>
      <c r="C165" s="23" t="s">
        <v>37</v>
      </c>
      <c r="D165" s="23">
        <v>5</v>
      </c>
      <c r="E165" s="24">
        <v>254.34</v>
      </c>
      <c r="F165" s="210">
        <f t="shared" si="15"/>
        <v>36.334285714285713</v>
      </c>
      <c r="G165" s="23"/>
      <c r="H165" s="23">
        <f t="shared" si="11"/>
        <v>0</v>
      </c>
      <c r="I165" s="24">
        <v>7</v>
      </c>
      <c r="J165" s="47">
        <f t="shared" si="17"/>
        <v>0</v>
      </c>
      <c r="K165" s="167"/>
      <c r="AF165" s="9"/>
    </row>
    <row r="166" spans="1:32" s="7" customFormat="1" ht="17.100000000000001" customHeight="1">
      <c r="A166" s="139">
        <v>304910</v>
      </c>
      <c r="B166" s="231" t="s">
        <v>96</v>
      </c>
      <c r="C166" s="23" t="s">
        <v>37</v>
      </c>
      <c r="D166" s="23">
        <v>5</v>
      </c>
      <c r="E166" s="24">
        <v>228.42</v>
      </c>
      <c r="F166" s="210">
        <f t="shared" si="15"/>
        <v>22.841999999999999</v>
      </c>
      <c r="G166" s="23"/>
      <c r="H166" s="23">
        <f t="shared" si="11"/>
        <v>0</v>
      </c>
      <c r="I166" s="24">
        <v>10</v>
      </c>
      <c r="J166" s="47">
        <f t="shared" si="17"/>
        <v>0</v>
      </c>
      <c r="K166" s="167"/>
      <c r="AF166" s="9"/>
    </row>
    <row r="167" spans="1:32" s="7" customFormat="1" ht="17.100000000000001" customHeight="1">
      <c r="A167" s="139">
        <v>304940</v>
      </c>
      <c r="B167" s="231" t="s">
        <v>673</v>
      </c>
      <c r="C167" s="23" t="s">
        <v>37</v>
      </c>
      <c r="D167" s="23">
        <v>5</v>
      </c>
      <c r="E167" s="24">
        <v>192.60000000000002</v>
      </c>
      <c r="F167" s="210">
        <f t="shared" si="15"/>
        <v>19.260000000000002</v>
      </c>
      <c r="G167" s="23"/>
      <c r="H167" s="23">
        <f t="shared" si="11"/>
        <v>0</v>
      </c>
      <c r="I167" s="24">
        <v>10</v>
      </c>
      <c r="J167" s="47">
        <f t="shared" si="17"/>
        <v>0</v>
      </c>
      <c r="K167" s="167"/>
      <c r="AF167" s="9"/>
    </row>
    <row r="168" spans="1:32" s="7" customFormat="1" ht="17.100000000000001" customHeight="1">
      <c r="A168" s="139">
        <v>304950</v>
      </c>
      <c r="B168" s="231" t="s">
        <v>97</v>
      </c>
      <c r="C168" s="23" t="s">
        <v>35</v>
      </c>
      <c r="D168" s="23">
        <v>5</v>
      </c>
      <c r="E168" s="24">
        <v>138.6</v>
      </c>
      <c r="F168" s="210">
        <f t="shared" si="15"/>
        <v>13.86</v>
      </c>
      <c r="G168" s="23"/>
      <c r="H168" s="23">
        <f t="shared" si="11"/>
        <v>0</v>
      </c>
      <c r="I168" s="24">
        <v>10</v>
      </c>
      <c r="J168" s="47">
        <f t="shared" si="17"/>
        <v>0</v>
      </c>
      <c r="K168" s="167"/>
      <c r="AF168" s="9"/>
    </row>
    <row r="169" spans="1:32" s="7" customFormat="1" ht="17.100000000000001" customHeight="1">
      <c r="A169" s="139">
        <v>304960</v>
      </c>
      <c r="B169" s="231" t="s">
        <v>98</v>
      </c>
      <c r="C169" s="23" t="s">
        <v>37</v>
      </c>
      <c r="D169" s="23">
        <v>5</v>
      </c>
      <c r="E169" s="24">
        <v>187.92000000000002</v>
      </c>
      <c r="F169" s="210">
        <f t="shared" si="15"/>
        <v>18.792000000000002</v>
      </c>
      <c r="G169" s="23"/>
      <c r="H169" s="23">
        <f t="shared" si="11"/>
        <v>0</v>
      </c>
      <c r="I169" s="24">
        <v>10</v>
      </c>
      <c r="J169" s="47">
        <f t="shared" si="17"/>
        <v>0</v>
      </c>
      <c r="K169" s="167"/>
      <c r="AF169" s="9"/>
    </row>
    <row r="170" spans="1:32" s="7" customFormat="1" ht="17.100000000000001" customHeight="1">
      <c r="A170" s="139">
        <v>304990</v>
      </c>
      <c r="B170" s="231" t="s">
        <v>99</v>
      </c>
      <c r="C170" s="23" t="s">
        <v>37</v>
      </c>
      <c r="D170" s="23">
        <v>5</v>
      </c>
      <c r="E170" s="24">
        <v>213.84000000000003</v>
      </c>
      <c r="F170" s="210">
        <f t="shared" si="15"/>
        <v>21.384000000000004</v>
      </c>
      <c r="G170" s="23"/>
      <c r="H170" s="23">
        <f t="shared" si="11"/>
        <v>0</v>
      </c>
      <c r="I170" s="24">
        <v>10</v>
      </c>
      <c r="J170" s="47">
        <f t="shared" si="17"/>
        <v>0</v>
      </c>
      <c r="K170" s="167"/>
      <c r="AF170" s="9"/>
    </row>
    <row r="171" spans="1:32" s="7" customFormat="1" ht="17.100000000000001" customHeight="1">
      <c r="A171" s="139">
        <v>305020</v>
      </c>
      <c r="B171" s="231" t="s">
        <v>267</v>
      </c>
      <c r="C171" s="23" t="s">
        <v>37</v>
      </c>
      <c r="D171" s="23">
        <v>5</v>
      </c>
      <c r="E171" s="24">
        <v>207.36</v>
      </c>
      <c r="F171" s="210">
        <f t="shared" si="15"/>
        <v>29.622857142857146</v>
      </c>
      <c r="G171" s="23"/>
      <c r="H171" s="23">
        <f t="shared" si="11"/>
        <v>0</v>
      </c>
      <c r="I171" s="24">
        <v>7</v>
      </c>
      <c r="J171" s="47">
        <f t="shared" si="17"/>
        <v>0</v>
      </c>
      <c r="K171" s="167"/>
      <c r="AF171" s="9"/>
    </row>
    <row r="172" spans="1:32" s="7" customFormat="1" ht="17.100000000000001" customHeight="1">
      <c r="A172" s="139">
        <v>305080</v>
      </c>
      <c r="B172" s="231" t="s">
        <v>100</v>
      </c>
      <c r="C172" s="23" t="s">
        <v>105</v>
      </c>
      <c r="D172" s="23">
        <v>5</v>
      </c>
      <c r="E172" s="24">
        <v>173.34</v>
      </c>
      <c r="F172" s="210">
        <f t="shared" si="15"/>
        <v>17.334</v>
      </c>
      <c r="G172" s="23"/>
      <c r="H172" s="23">
        <f t="shared" si="11"/>
        <v>0</v>
      </c>
      <c r="I172" s="24">
        <v>10</v>
      </c>
      <c r="J172" s="47">
        <f t="shared" si="17"/>
        <v>0</v>
      </c>
      <c r="K172" s="167"/>
      <c r="AF172" s="9"/>
    </row>
    <row r="173" spans="1:32" s="7" customFormat="1" ht="17.100000000000001" customHeight="1">
      <c r="A173" s="139">
        <v>305110</v>
      </c>
      <c r="B173" s="231" t="s">
        <v>101</v>
      </c>
      <c r="C173" s="23" t="s">
        <v>106</v>
      </c>
      <c r="D173" s="23">
        <v>5</v>
      </c>
      <c r="E173" s="24">
        <v>173.34</v>
      </c>
      <c r="F173" s="210">
        <f t="shared" si="15"/>
        <v>17.334</v>
      </c>
      <c r="G173" s="23"/>
      <c r="H173" s="23">
        <f t="shared" si="11"/>
        <v>0</v>
      </c>
      <c r="I173" s="24">
        <v>10</v>
      </c>
      <c r="J173" s="47">
        <f t="shared" si="17"/>
        <v>0</v>
      </c>
      <c r="K173" s="167"/>
      <c r="AF173" s="9"/>
    </row>
    <row r="174" spans="1:32" s="7" customFormat="1" ht="17.100000000000001" customHeight="1">
      <c r="A174" s="139">
        <v>305140</v>
      </c>
      <c r="B174" s="231" t="s">
        <v>102</v>
      </c>
      <c r="C174" s="23" t="s">
        <v>37</v>
      </c>
      <c r="D174" s="23">
        <v>5</v>
      </c>
      <c r="E174" s="24">
        <v>228.42</v>
      </c>
      <c r="F174" s="210">
        <f t="shared" si="15"/>
        <v>22.841999999999999</v>
      </c>
      <c r="G174" s="23"/>
      <c r="H174" s="23">
        <f t="shared" si="11"/>
        <v>0</v>
      </c>
      <c r="I174" s="24">
        <v>10</v>
      </c>
      <c r="J174" s="47">
        <f t="shared" si="17"/>
        <v>0</v>
      </c>
      <c r="K174" s="167"/>
      <c r="AF174" s="9"/>
    </row>
    <row r="175" spans="1:32" s="7" customFormat="1" ht="17.100000000000001" customHeight="1">
      <c r="A175" s="139">
        <v>305180</v>
      </c>
      <c r="B175" s="231" t="s">
        <v>268</v>
      </c>
      <c r="C175" s="23" t="s">
        <v>37</v>
      </c>
      <c r="D175" s="23">
        <v>5</v>
      </c>
      <c r="E175" s="24">
        <v>197.64000000000001</v>
      </c>
      <c r="F175" s="210">
        <f t="shared" si="15"/>
        <v>28.234285714285715</v>
      </c>
      <c r="G175" s="23"/>
      <c r="H175" s="23">
        <f t="shared" si="11"/>
        <v>0</v>
      </c>
      <c r="I175" s="24">
        <v>7</v>
      </c>
      <c r="J175" s="47">
        <f t="shared" si="17"/>
        <v>0</v>
      </c>
      <c r="K175" s="167"/>
      <c r="AF175" s="9"/>
    </row>
    <row r="176" spans="1:32" s="7" customFormat="1" ht="17.100000000000001" customHeight="1">
      <c r="A176" s="139">
        <v>305190</v>
      </c>
      <c r="B176" s="231" t="s">
        <v>536</v>
      </c>
      <c r="C176" s="23" t="s">
        <v>43</v>
      </c>
      <c r="D176" s="23">
        <v>5</v>
      </c>
      <c r="E176" s="24">
        <v>124.83</v>
      </c>
      <c r="F176" s="210">
        <f t="shared" si="15"/>
        <v>12.483000000000001</v>
      </c>
      <c r="G176" s="23"/>
      <c r="H176" s="23">
        <f t="shared" si="11"/>
        <v>0</v>
      </c>
      <c r="I176" s="24">
        <v>10</v>
      </c>
      <c r="J176" s="47">
        <f t="shared" si="17"/>
        <v>0</v>
      </c>
      <c r="K176" s="167"/>
      <c r="AF176" s="9"/>
    </row>
    <row r="177" spans="1:32" s="7" customFormat="1" ht="17.100000000000001" customHeight="1">
      <c r="A177" s="139">
        <v>305200</v>
      </c>
      <c r="B177" s="231" t="s">
        <v>103</v>
      </c>
      <c r="C177" s="23" t="s">
        <v>107</v>
      </c>
      <c r="D177" s="23">
        <v>5</v>
      </c>
      <c r="E177" s="24">
        <v>138.51</v>
      </c>
      <c r="F177" s="210">
        <f t="shared" si="15"/>
        <v>13.850999999999999</v>
      </c>
      <c r="G177" s="28"/>
      <c r="H177" s="28">
        <f t="shared" si="11"/>
        <v>0</v>
      </c>
      <c r="I177" s="29">
        <v>10</v>
      </c>
      <c r="J177" s="48">
        <f t="shared" si="17"/>
        <v>0</v>
      </c>
      <c r="K177" s="167"/>
      <c r="AF177" s="9"/>
    </row>
    <row r="178" spans="1:32" s="7" customFormat="1" ht="17.100000000000001" customHeight="1" thickBot="1">
      <c r="A178" s="140">
        <v>305240</v>
      </c>
      <c r="B178" s="234" t="s">
        <v>104</v>
      </c>
      <c r="C178" s="49" t="s">
        <v>37</v>
      </c>
      <c r="D178" s="49">
        <v>5</v>
      </c>
      <c r="E178" s="50">
        <v>171.72</v>
      </c>
      <c r="F178" s="210">
        <f t="shared" si="15"/>
        <v>17.172000000000001</v>
      </c>
      <c r="G178" s="49"/>
      <c r="H178" s="49">
        <f t="shared" si="11"/>
        <v>0</v>
      </c>
      <c r="I178" s="50">
        <v>10</v>
      </c>
      <c r="J178" s="51">
        <f t="shared" si="17"/>
        <v>0</v>
      </c>
      <c r="K178" s="167"/>
      <c r="AF178" s="9"/>
    </row>
    <row r="179" spans="1:32" s="7" customFormat="1" ht="17.100000000000001" customHeight="1" thickBot="1">
      <c r="A179" s="147" t="s">
        <v>570</v>
      </c>
      <c r="B179" s="69"/>
      <c r="C179" s="70"/>
      <c r="D179" s="70"/>
      <c r="E179" s="71"/>
      <c r="F179" s="210"/>
      <c r="G179" s="70"/>
      <c r="H179" s="70"/>
      <c r="I179" s="71"/>
      <c r="J179" s="72"/>
      <c r="K179" s="167"/>
      <c r="AF179" s="9"/>
    </row>
    <row r="180" spans="1:32" s="7" customFormat="1" ht="17.100000000000001" customHeight="1">
      <c r="A180" s="137" t="s">
        <v>571</v>
      </c>
      <c r="B180" s="56"/>
      <c r="C180" s="57"/>
      <c r="D180" s="57"/>
      <c r="E180" s="61"/>
      <c r="F180" s="210"/>
      <c r="G180" s="57"/>
      <c r="H180" s="57"/>
      <c r="I180" s="61"/>
      <c r="J180" s="64"/>
      <c r="K180" s="167"/>
      <c r="AF180" s="9"/>
    </row>
    <row r="181" spans="1:32" s="7" customFormat="1" ht="17.100000000000001" customHeight="1">
      <c r="A181" s="139">
        <v>305530</v>
      </c>
      <c r="B181" s="231" t="s">
        <v>269</v>
      </c>
      <c r="C181" s="66" t="s">
        <v>28</v>
      </c>
      <c r="D181" s="23">
        <v>5</v>
      </c>
      <c r="E181" s="24">
        <v>142.56</v>
      </c>
      <c r="F181" s="210">
        <f t="shared" si="15"/>
        <v>28.512</v>
      </c>
      <c r="G181" s="23"/>
      <c r="H181" s="23">
        <f t="shared" ref="H181:H228" si="18">G181*E181</f>
        <v>0</v>
      </c>
      <c r="I181" s="24">
        <v>5</v>
      </c>
      <c r="J181" s="65">
        <f>I181*G181</f>
        <v>0</v>
      </c>
      <c r="K181" s="167"/>
      <c r="AF181" s="9"/>
    </row>
    <row r="182" spans="1:32" s="7" customFormat="1" ht="17.100000000000001" customHeight="1">
      <c r="A182" s="139">
        <v>305550</v>
      </c>
      <c r="B182" s="231" t="s">
        <v>445</v>
      </c>
      <c r="C182" s="66" t="s">
        <v>28</v>
      </c>
      <c r="D182" s="23">
        <v>5</v>
      </c>
      <c r="E182" s="24">
        <v>192.78</v>
      </c>
      <c r="F182" s="210">
        <f t="shared" si="15"/>
        <v>38.555999999999997</v>
      </c>
      <c r="G182" s="25"/>
      <c r="H182" s="25">
        <f t="shared" si="18"/>
        <v>0</v>
      </c>
      <c r="I182" s="30">
        <v>5</v>
      </c>
      <c r="J182" s="67">
        <f>I182*G182</f>
        <v>0</v>
      </c>
      <c r="K182" s="167"/>
      <c r="AF182" s="9"/>
    </row>
    <row r="183" spans="1:32" s="7" customFormat="1" ht="17.100000000000001" customHeight="1" thickBot="1">
      <c r="A183" s="140">
        <v>305560</v>
      </c>
      <c r="B183" s="234" t="s">
        <v>270</v>
      </c>
      <c r="C183" s="68" t="s">
        <v>28</v>
      </c>
      <c r="D183" s="49">
        <v>5</v>
      </c>
      <c r="E183" s="50">
        <v>207.36</v>
      </c>
      <c r="F183" s="210">
        <f t="shared" si="15"/>
        <v>41.472000000000001</v>
      </c>
      <c r="G183" s="49"/>
      <c r="H183" s="49">
        <f t="shared" si="18"/>
        <v>0</v>
      </c>
      <c r="I183" s="50">
        <v>5</v>
      </c>
      <c r="J183" s="59">
        <f>I183*G183</f>
        <v>0</v>
      </c>
      <c r="K183" s="167"/>
      <c r="AF183" s="9"/>
    </row>
    <row r="184" spans="1:32" s="7" customFormat="1" ht="17.100000000000001" customHeight="1">
      <c r="A184" s="137" t="s">
        <v>572</v>
      </c>
      <c r="B184" s="56"/>
      <c r="C184" s="73"/>
      <c r="D184" s="57"/>
      <c r="E184" s="225"/>
      <c r="F184" s="210"/>
      <c r="G184" s="44"/>
      <c r="H184" s="44"/>
      <c r="I184" s="45"/>
      <c r="J184" s="46"/>
      <c r="K184" s="167"/>
      <c r="AF184" s="9"/>
    </row>
    <row r="185" spans="1:32" s="7" customFormat="1" ht="17.100000000000001" customHeight="1">
      <c r="A185" s="139">
        <v>305580</v>
      </c>
      <c r="B185" s="231" t="s">
        <v>271</v>
      </c>
      <c r="C185" s="66" t="s">
        <v>28</v>
      </c>
      <c r="D185" s="23">
        <v>5</v>
      </c>
      <c r="E185" s="24">
        <v>233.28</v>
      </c>
      <c r="F185" s="210">
        <f t="shared" si="15"/>
        <v>46.655999999999999</v>
      </c>
      <c r="G185" s="23"/>
      <c r="H185" s="23">
        <f t="shared" si="18"/>
        <v>0</v>
      </c>
      <c r="I185" s="24">
        <v>5</v>
      </c>
      <c r="J185" s="47">
        <f t="shared" ref="J185:J190" si="19">I185*G185</f>
        <v>0</v>
      </c>
      <c r="K185" s="167"/>
      <c r="AF185" s="9"/>
    </row>
    <row r="186" spans="1:32" s="7" customFormat="1" ht="17.100000000000001" customHeight="1">
      <c r="A186" s="139">
        <v>305600</v>
      </c>
      <c r="B186" s="231" t="s">
        <v>272</v>
      </c>
      <c r="C186" s="66" t="s">
        <v>28</v>
      </c>
      <c r="D186" s="23">
        <v>5</v>
      </c>
      <c r="E186" s="24">
        <v>150.66000000000003</v>
      </c>
      <c r="F186" s="210">
        <f t="shared" si="15"/>
        <v>30.132000000000005</v>
      </c>
      <c r="G186" s="23"/>
      <c r="H186" s="23">
        <f t="shared" si="18"/>
        <v>0</v>
      </c>
      <c r="I186" s="24">
        <v>5</v>
      </c>
      <c r="J186" s="47">
        <f t="shared" si="19"/>
        <v>0</v>
      </c>
      <c r="K186" s="167"/>
      <c r="AF186" s="9"/>
    </row>
    <row r="187" spans="1:32" s="7" customFormat="1" ht="17.100000000000001" customHeight="1">
      <c r="A187" s="139">
        <v>305630</v>
      </c>
      <c r="B187" s="231" t="s">
        <v>273</v>
      </c>
      <c r="C187" s="66" t="s">
        <v>28</v>
      </c>
      <c r="D187" s="23">
        <v>5</v>
      </c>
      <c r="E187" s="24">
        <v>150.66000000000003</v>
      </c>
      <c r="F187" s="210">
        <f t="shared" si="15"/>
        <v>30.132000000000005</v>
      </c>
      <c r="G187" s="23"/>
      <c r="H187" s="23">
        <f t="shared" si="18"/>
        <v>0</v>
      </c>
      <c r="I187" s="24">
        <v>5</v>
      </c>
      <c r="J187" s="47">
        <f t="shared" si="19"/>
        <v>0</v>
      </c>
      <c r="K187" s="167"/>
      <c r="AF187" s="9"/>
    </row>
    <row r="188" spans="1:32" s="7" customFormat="1" ht="17.100000000000001" customHeight="1">
      <c r="A188" s="139">
        <v>305660</v>
      </c>
      <c r="B188" s="231" t="s">
        <v>274</v>
      </c>
      <c r="C188" s="66" t="s">
        <v>28</v>
      </c>
      <c r="D188" s="23">
        <v>5</v>
      </c>
      <c r="E188" s="24">
        <v>171.72</v>
      </c>
      <c r="F188" s="210">
        <f t="shared" si="15"/>
        <v>34.344000000000001</v>
      </c>
      <c r="G188" s="23"/>
      <c r="H188" s="23">
        <f t="shared" si="18"/>
        <v>0</v>
      </c>
      <c r="I188" s="24">
        <v>5</v>
      </c>
      <c r="J188" s="47">
        <f t="shared" si="19"/>
        <v>0</v>
      </c>
      <c r="K188" s="167"/>
      <c r="AF188" s="9"/>
    </row>
    <row r="189" spans="1:32" s="7" customFormat="1" ht="17.100000000000001" customHeight="1">
      <c r="A189" s="139">
        <v>305750</v>
      </c>
      <c r="B189" s="231" t="s">
        <v>275</v>
      </c>
      <c r="C189" s="66" t="s">
        <v>28</v>
      </c>
      <c r="D189" s="23">
        <v>5</v>
      </c>
      <c r="E189" s="24">
        <v>160.38</v>
      </c>
      <c r="F189" s="210">
        <f t="shared" si="15"/>
        <v>32.076000000000001</v>
      </c>
      <c r="G189" s="23"/>
      <c r="H189" s="23">
        <f t="shared" si="18"/>
        <v>0</v>
      </c>
      <c r="I189" s="24">
        <v>5</v>
      </c>
      <c r="J189" s="47">
        <f t="shared" si="19"/>
        <v>0</v>
      </c>
      <c r="K189" s="167"/>
      <c r="AF189" s="9"/>
    </row>
    <row r="190" spans="1:32" s="7" customFormat="1" ht="17.100000000000001" customHeight="1" thickBot="1">
      <c r="A190" s="140">
        <v>305810</v>
      </c>
      <c r="B190" s="234" t="s">
        <v>427</v>
      </c>
      <c r="C190" s="68" t="s">
        <v>28</v>
      </c>
      <c r="D190" s="49">
        <v>5</v>
      </c>
      <c r="E190" s="50">
        <v>136.08000000000001</v>
      </c>
      <c r="F190" s="210">
        <f t="shared" si="15"/>
        <v>27.216000000000001</v>
      </c>
      <c r="G190" s="49"/>
      <c r="H190" s="49">
        <f t="shared" si="18"/>
        <v>0</v>
      </c>
      <c r="I190" s="50">
        <v>5</v>
      </c>
      <c r="J190" s="59">
        <f t="shared" si="19"/>
        <v>0</v>
      </c>
      <c r="K190" s="167"/>
      <c r="AF190" s="9"/>
    </row>
    <row r="191" spans="1:32" s="7" customFormat="1" ht="17.100000000000001" customHeight="1">
      <c r="A191" s="137" t="s">
        <v>573</v>
      </c>
      <c r="B191" s="56"/>
      <c r="C191" s="73"/>
      <c r="D191" s="57"/>
      <c r="E191" s="225"/>
      <c r="F191" s="210"/>
      <c r="G191" s="44"/>
      <c r="H191" s="44"/>
      <c r="I191" s="45"/>
      <c r="J191" s="46"/>
      <c r="K191" s="167"/>
      <c r="AF191" s="9"/>
    </row>
    <row r="192" spans="1:32" s="7" customFormat="1" ht="17.100000000000001" customHeight="1">
      <c r="A192" s="139">
        <v>306000</v>
      </c>
      <c r="B192" s="231" t="s">
        <v>276</v>
      </c>
      <c r="C192" s="66" t="s">
        <v>28</v>
      </c>
      <c r="D192" s="23">
        <v>5</v>
      </c>
      <c r="E192" s="24">
        <v>155.52000000000001</v>
      </c>
      <c r="F192" s="210">
        <f t="shared" si="15"/>
        <v>31.104000000000003</v>
      </c>
      <c r="G192" s="23"/>
      <c r="H192" s="23">
        <f t="shared" si="18"/>
        <v>0</v>
      </c>
      <c r="I192" s="24">
        <v>5</v>
      </c>
      <c r="J192" s="47">
        <f t="shared" ref="J192:J198" si="20">I192*G192</f>
        <v>0</v>
      </c>
      <c r="K192" s="167"/>
      <c r="AF192" s="9"/>
    </row>
    <row r="193" spans="1:32" s="7" customFormat="1" ht="17.100000000000001" customHeight="1">
      <c r="A193" s="139">
        <v>306030</v>
      </c>
      <c r="B193" s="231" t="s">
        <v>277</v>
      </c>
      <c r="C193" s="66" t="s">
        <v>28</v>
      </c>
      <c r="D193" s="23">
        <v>5</v>
      </c>
      <c r="E193" s="24">
        <v>168.48000000000002</v>
      </c>
      <c r="F193" s="210">
        <f t="shared" si="15"/>
        <v>33.696000000000005</v>
      </c>
      <c r="G193" s="23"/>
      <c r="H193" s="23">
        <f t="shared" si="18"/>
        <v>0</v>
      </c>
      <c r="I193" s="24">
        <v>5</v>
      </c>
      <c r="J193" s="47">
        <f t="shared" si="20"/>
        <v>0</v>
      </c>
      <c r="K193" s="167"/>
      <c r="AF193" s="9"/>
    </row>
    <row r="194" spans="1:32" s="7" customFormat="1" ht="17.100000000000001" customHeight="1">
      <c r="A194" s="139">
        <v>306060</v>
      </c>
      <c r="B194" s="231" t="s">
        <v>278</v>
      </c>
      <c r="C194" s="66" t="s">
        <v>28</v>
      </c>
      <c r="D194" s="23">
        <v>5</v>
      </c>
      <c r="E194" s="24">
        <v>150.66000000000003</v>
      </c>
      <c r="F194" s="210">
        <f t="shared" si="15"/>
        <v>30.132000000000005</v>
      </c>
      <c r="G194" s="23"/>
      <c r="H194" s="23">
        <f t="shared" si="18"/>
        <v>0</v>
      </c>
      <c r="I194" s="24">
        <v>5</v>
      </c>
      <c r="J194" s="47">
        <f t="shared" si="20"/>
        <v>0</v>
      </c>
      <c r="K194" s="167"/>
      <c r="AF194" s="9"/>
    </row>
    <row r="195" spans="1:32" s="7" customFormat="1" ht="17.100000000000001" customHeight="1">
      <c r="A195" s="139">
        <v>306090</v>
      </c>
      <c r="B195" s="231" t="s">
        <v>279</v>
      </c>
      <c r="C195" s="66" t="s">
        <v>28</v>
      </c>
      <c r="D195" s="23">
        <v>5</v>
      </c>
      <c r="E195" s="24">
        <v>160.38</v>
      </c>
      <c r="F195" s="210">
        <f t="shared" si="15"/>
        <v>32.076000000000001</v>
      </c>
      <c r="G195" s="23"/>
      <c r="H195" s="23">
        <f t="shared" si="18"/>
        <v>0</v>
      </c>
      <c r="I195" s="24">
        <v>5</v>
      </c>
      <c r="J195" s="47">
        <f t="shared" si="20"/>
        <v>0</v>
      </c>
      <c r="K195" s="167"/>
      <c r="AF195" s="9"/>
    </row>
    <row r="196" spans="1:32" s="7" customFormat="1" ht="17.100000000000001" customHeight="1">
      <c r="A196" s="139">
        <v>306180</v>
      </c>
      <c r="B196" s="231" t="s">
        <v>280</v>
      </c>
      <c r="C196" s="66" t="s">
        <v>28</v>
      </c>
      <c r="D196" s="23">
        <v>5</v>
      </c>
      <c r="E196" s="24">
        <v>160.38</v>
      </c>
      <c r="F196" s="210">
        <f t="shared" si="15"/>
        <v>32.076000000000001</v>
      </c>
      <c r="G196" s="23"/>
      <c r="H196" s="23">
        <f t="shared" si="18"/>
        <v>0</v>
      </c>
      <c r="I196" s="24">
        <v>5</v>
      </c>
      <c r="J196" s="47">
        <f t="shared" si="20"/>
        <v>0</v>
      </c>
      <c r="K196" s="167"/>
      <c r="AF196" s="9"/>
    </row>
    <row r="197" spans="1:32" s="7" customFormat="1" ht="17.100000000000001" customHeight="1">
      <c r="A197" s="139">
        <v>306200</v>
      </c>
      <c r="B197" s="231" t="s">
        <v>281</v>
      </c>
      <c r="C197" s="66" t="s">
        <v>28</v>
      </c>
      <c r="D197" s="23">
        <v>5</v>
      </c>
      <c r="E197" s="24">
        <v>207.36</v>
      </c>
      <c r="F197" s="210">
        <f t="shared" si="15"/>
        <v>41.472000000000001</v>
      </c>
      <c r="G197" s="23"/>
      <c r="H197" s="23">
        <f t="shared" si="18"/>
        <v>0</v>
      </c>
      <c r="I197" s="24">
        <v>5</v>
      </c>
      <c r="J197" s="47">
        <f t="shared" si="20"/>
        <v>0</v>
      </c>
      <c r="K197" s="167"/>
      <c r="AF197" s="9"/>
    </row>
    <row r="198" spans="1:32" s="7" customFormat="1" ht="17.100000000000001" customHeight="1" thickBot="1">
      <c r="A198" s="140">
        <v>306220</v>
      </c>
      <c r="B198" s="234" t="s">
        <v>446</v>
      </c>
      <c r="C198" s="68" t="s">
        <v>28</v>
      </c>
      <c r="D198" s="49">
        <v>5</v>
      </c>
      <c r="E198" s="50">
        <v>160.38</v>
      </c>
      <c r="F198" s="210">
        <f t="shared" si="15"/>
        <v>32.076000000000001</v>
      </c>
      <c r="G198" s="49"/>
      <c r="H198" s="49">
        <f t="shared" si="18"/>
        <v>0</v>
      </c>
      <c r="I198" s="50">
        <v>5</v>
      </c>
      <c r="J198" s="59">
        <f t="shared" si="20"/>
        <v>0</v>
      </c>
      <c r="K198" s="167"/>
      <c r="AF198" s="9"/>
    </row>
    <row r="199" spans="1:32" s="7" customFormat="1" ht="17.100000000000001" customHeight="1">
      <c r="A199" s="137" t="s">
        <v>574</v>
      </c>
      <c r="B199" s="56"/>
      <c r="C199" s="73"/>
      <c r="D199" s="57"/>
      <c r="E199" s="225"/>
      <c r="F199" s="210"/>
      <c r="G199" s="44"/>
      <c r="H199" s="44"/>
      <c r="I199" s="45"/>
      <c r="J199" s="46"/>
      <c r="K199" s="167"/>
      <c r="AF199" s="9"/>
    </row>
    <row r="200" spans="1:32" s="7" customFormat="1" ht="17.100000000000001" customHeight="1">
      <c r="A200" s="139">
        <v>306230</v>
      </c>
      <c r="B200" s="231" t="s">
        <v>674</v>
      </c>
      <c r="C200" s="66" t="s">
        <v>28</v>
      </c>
      <c r="D200" s="27">
        <v>5</v>
      </c>
      <c r="E200" s="24">
        <v>181.44000000000005</v>
      </c>
      <c r="F200" s="210">
        <f t="shared" si="15"/>
        <v>36.288000000000011</v>
      </c>
      <c r="G200" s="23"/>
      <c r="H200" s="23">
        <f t="shared" si="18"/>
        <v>0</v>
      </c>
      <c r="I200" s="24">
        <v>5</v>
      </c>
      <c r="J200" s="47">
        <f>I200*G200</f>
        <v>0</v>
      </c>
      <c r="K200" s="167"/>
      <c r="AF200" s="9"/>
    </row>
    <row r="201" spans="1:32" s="7" customFormat="1" ht="17.100000000000001" customHeight="1">
      <c r="A201" s="139">
        <v>306240</v>
      </c>
      <c r="B201" s="231" t="s">
        <v>282</v>
      </c>
      <c r="C201" s="66" t="s">
        <v>28</v>
      </c>
      <c r="D201" s="27">
        <v>5</v>
      </c>
      <c r="E201" s="24">
        <v>181.44000000000005</v>
      </c>
      <c r="F201" s="210">
        <f t="shared" si="15"/>
        <v>36.288000000000011</v>
      </c>
      <c r="G201" s="23"/>
      <c r="H201" s="23">
        <f t="shared" si="18"/>
        <v>0</v>
      </c>
      <c r="I201" s="24">
        <v>5</v>
      </c>
      <c r="J201" s="47">
        <f>I201*G201</f>
        <v>0</v>
      </c>
      <c r="K201" s="167"/>
      <c r="AF201" s="9"/>
    </row>
    <row r="202" spans="1:32" s="7" customFormat="1" ht="17.100000000000001" customHeight="1">
      <c r="A202" s="139">
        <v>306280</v>
      </c>
      <c r="B202" s="231" t="s">
        <v>283</v>
      </c>
      <c r="C202" s="66" t="s">
        <v>28</v>
      </c>
      <c r="D202" s="27">
        <v>5</v>
      </c>
      <c r="E202" s="24">
        <v>174.96</v>
      </c>
      <c r="F202" s="210">
        <f t="shared" si="15"/>
        <v>34.992000000000004</v>
      </c>
      <c r="G202" s="23"/>
      <c r="H202" s="23">
        <f t="shared" si="18"/>
        <v>0</v>
      </c>
      <c r="I202" s="24">
        <v>5</v>
      </c>
      <c r="J202" s="47">
        <f>I202*G202</f>
        <v>0</v>
      </c>
      <c r="K202" s="167"/>
      <c r="AF202" s="9"/>
    </row>
    <row r="203" spans="1:32" s="7" customFormat="1" ht="17.100000000000001" customHeight="1">
      <c r="A203" s="139">
        <v>306370</v>
      </c>
      <c r="B203" s="231" t="s">
        <v>284</v>
      </c>
      <c r="C203" s="66" t="s">
        <v>28</v>
      </c>
      <c r="D203" s="27">
        <v>5</v>
      </c>
      <c r="E203" s="24">
        <v>228.42</v>
      </c>
      <c r="F203" s="210">
        <f t="shared" si="15"/>
        <v>45.683999999999997</v>
      </c>
      <c r="G203" s="23"/>
      <c r="H203" s="23">
        <f t="shared" si="18"/>
        <v>0</v>
      </c>
      <c r="I203" s="24">
        <v>5</v>
      </c>
      <c r="J203" s="47">
        <f>I203*G203</f>
        <v>0</v>
      </c>
      <c r="K203" s="167"/>
      <c r="AF203" s="9"/>
    </row>
    <row r="204" spans="1:32" s="7" customFormat="1" ht="17.100000000000001" customHeight="1" thickBot="1">
      <c r="A204" s="140">
        <v>306460</v>
      </c>
      <c r="B204" s="234" t="s">
        <v>285</v>
      </c>
      <c r="C204" s="68" t="s">
        <v>28</v>
      </c>
      <c r="D204" s="58">
        <v>5</v>
      </c>
      <c r="E204" s="50">
        <v>207.36</v>
      </c>
      <c r="F204" s="210">
        <f t="shared" si="15"/>
        <v>41.472000000000001</v>
      </c>
      <c r="G204" s="49"/>
      <c r="H204" s="49">
        <f t="shared" si="18"/>
        <v>0</v>
      </c>
      <c r="I204" s="50">
        <v>5</v>
      </c>
      <c r="J204" s="59">
        <f>I204*G204</f>
        <v>0</v>
      </c>
      <c r="K204" s="167"/>
      <c r="AF204" s="9"/>
    </row>
    <row r="205" spans="1:32" s="7" customFormat="1" ht="17.100000000000001" customHeight="1">
      <c r="A205" s="137" t="s">
        <v>508</v>
      </c>
      <c r="B205" s="56"/>
      <c r="C205" s="73"/>
      <c r="D205" s="57"/>
      <c r="E205" s="225"/>
      <c r="F205" s="210"/>
      <c r="G205" s="44"/>
      <c r="H205" s="44"/>
      <c r="I205" s="45"/>
      <c r="J205" s="46"/>
      <c r="K205" s="167"/>
      <c r="AF205" s="9"/>
    </row>
    <row r="206" spans="1:32" s="7" customFormat="1" ht="17.100000000000001" customHeight="1">
      <c r="A206" s="139">
        <v>306510</v>
      </c>
      <c r="B206" s="231" t="s">
        <v>286</v>
      </c>
      <c r="C206" s="66" t="s">
        <v>28</v>
      </c>
      <c r="D206" s="23">
        <v>5</v>
      </c>
      <c r="E206" s="24">
        <v>200.88000000000002</v>
      </c>
      <c r="F206" s="210">
        <f t="shared" si="15"/>
        <v>40.176000000000002</v>
      </c>
      <c r="G206" s="23"/>
      <c r="H206" s="23">
        <f t="shared" si="18"/>
        <v>0</v>
      </c>
      <c r="I206" s="24">
        <v>5</v>
      </c>
      <c r="J206" s="47">
        <f>I206*G206</f>
        <v>0</v>
      </c>
      <c r="K206" s="167"/>
      <c r="AF206" s="9"/>
    </row>
    <row r="207" spans="1:32" s="7" customFormat="1" ht="17.100000000000001" customHeight="1">
      <c r="A207" s="139">
        <v>306515</v>
      </c>
      <c r="B207" s="231" t="s">
        <v>287</v>
      </c>
      <c r="C207" s="66" t="s">
        <v>28</v>
      </c>
      <c r="D207" s="23">
        <v>5</v>
      </c>
      <c r="E207" s="24">
        <v>168.48000000000002</v>
      </c>
      <c r="F207" s="210">
        <f t="shared" si="15"/>
        <v>33.696000000000005</v>
      </c>
      <c r="G207" s="23"/>
      <c r="H207" s="23">
        <f t="shared" si="18"/>
        <v>0</v>
      </c>
      <c r="I207" s="24">
        <v>5</v>
      </c>
      <c r="J207" s="47">
        <f>I207*G207</f>
        <v>0</v>
      </c>
      <c r="K207" s="167"/>
      <c r="AF207" s="9"/>
    </row>
    <row r="208" spans="1:32" s="7" customFormat="1" ht="17.100000000000001" customHeight="1" thickBot="1">
      <c r="A208" s="140">
        <v>306520</v>
      </c>
      <c r="B208" s="234" t="s">
        <v>288</v>
      </c>
      <c r="C208" s="68" t="s">
        <v>28</v>
      </c>
      <c r="D208" s="49">
        <v>5</v>
      </c>
      <c r="E208" s="50">
        <v>174.96</v>
      </c>
      <c r="F208" s="210">
        <f t="shared" si="15"/>
        <v>34.992000000000004</v>
      </c>
      <c r="G208" s="49"/>
      <c r="H208" s="49">
        <f t="shared" si="18"/>
        <v>0</v>
      </c>
      <c r="I208" s="50">
        <v>5</v>
      </c>
      <c r="J208" s="59">
        <f>I208*G208</f>
        <v>0</v>
      </c>
      <c r="K208" s="167"/>
      <c r="AF208" s="9"/>
    </row>
    <row r="209" spans="1:32" s="7" customFormat="1" ht="17.100000000000001" customHeight="1">
      <c r="A209" s="137" t="s">
        <v>575</v>
      </c>
      <c r="B209" s="56"/>
      <c r="C209" s="57"/>
      <c r="D209" s="57"/>
      <c r="E209" s="225"/>
      <c r="F209" s="210"/>
      <c r="G209" s="44"/>
      <c r="H209" s="44"/>
      <c r="I209" s="45"/>
      <c r="J209" s="46"/>
      <c r="K209" s="167"/>
      <c r="AF209" s="9"/>
    </row>
    <row r="210" spans="1:32" s="7" customFormat="1" ht="17.100000000000001" customHeight="1">
      <c r="A210" s="139">
        <v>306560</v>
      </c>
      <c r="B210" s="231" t="s">
        <v>289</v>
      </c>
      <c r="C210" s="74" t="s">
        <v>28</v>
      </c>
      <c r="D210" s="23">
        <v>5</v>
      </c>
      <c r="E210" s="24">
        <v>160.38</v>
      </c>
      <c r="F210" s="210">
        <f t="shared" si="15"/>
        <v>32.076000000000001</v>
      </c>
      <c r="G210" s="23"/>
      <c r="H210" s="23">
        <f t="shared" si="18"/>
        <v>0</v>
      </c>
      <c r="I210" s="24">
        <v>5</v>
      </c>
      <c r="J210" s="47">
        <f>I210*G210</f>
        <v>0</v>
      </c>
      <c r="K210" s="167"/>
      <c r="AF210" s="9"/>
    </row>
    <row r="211" spans="1:32" s="7" customFormat="1" ht="17.100000000000001" customHeight="1">
      <c r="A211" s="139">
        <v>306590</v>
      </c>
      <c r="B211" s="231" t="s">
        <v>290</v>
      </c>
      <c r="C211" s="23" t="s">
        <v>28</v>
      </c>
      <c r="D211" s="23">
        <v>5</v>
      </c>
      <c r="E211" s="24">
        <v>155.52000000000001</v>
      </c>
      <c r="F211" s="210">
        <f t="shared" si="15"/>
        <v>31.104000000000003</v>
      </c>
      <c r="G211" s="23"/>
      <c r="H211" s="23">
        <f t="shared" si="18"/>
        <v>0</v>
      </c>
      <c r="I211" s="24">
        <v>5</v>
      </c>
      <c r="J211" s="47">
        <f>I211*G211</f>
        <v>0</v>
      </c>
      <c r="K211" s="167"/>
      <c r="AF211" s="9"/>
    </row>
    <row r="212" spans="1:32" s="7" customFormat="1" ht="17.100000000000001" customHeight="1" thickBot="1">
      <c r="A212" s="140">
        <v>306620</v>
      </c>
      <c r="B212" s="234" t="s">
        <v>291</v>
      </c>
      <c r="C212" s="49" t="s">
        <v>28</v>
      </c>
      <c r="D212" s="49">
        <v>5</v>
      </c>
      <c r="E212" s="50">
        <v>150.66000000000003</v>
      </c>
      <c r="F212" s="210">
        <f t="shared" si="15"/>
        <v>30.132000000000005</v>
      </c>
      <c r="G212" s="49"/>
      <c r="H212" s="49">
        <f t="shared" si="18"/>
        <v>0</v>
      </c>
      <c r="I212" s="50">
        <v>5</v>
      </c>
      <c r="J212" s="59">
        <f>I212*G212</f>
        <v>0</v>
      </c>
      <c r="K212" s="167"/>
      <c r="AF212" s="9"/>
    </row>
    <row r="213" spans="1:32" s="7" customFormat="1" ht="17.100000000000001" customHeight="1">
      <c r="A213" s="137" t="s">
        <v>641</v>
      </c>
      <c r="B213" s="56"/>
      <c r="C213" s="57"/>
      <c r="D213" s="44"/>
      <c r="E213" s="45"/>
      <c r="F213" s="210"/>
      <c r="G213" s="44"/>
      <c r="H213" s="44"/>
      <c r="I213" s="45"/>
      <c r="J213" s="46"/>
      <c r="K213" s="167"/>
      <c r="AF213" s="9"/>
    </row>
    <row r="214" spans="1:32" s="7" customFormat="1" ht="17.100000000000001" customHeight="1">
      <c r="A214" s="139">
        <v>306650</v>
      </c>
      <c r="B214" s="231" t="s">
        <v>292</v>
      </c>
      <c r="C214" s="23" t="s">
        <v>28</v>
      </c>
      <c r="D214" s="23">
        <v>5</v>
      </c>
      <c r="E214" s="24">
        <v>160.38</v>
      </c>
      <c r="F214" s="210">
        <f t="shared" si="15"/>
        <v>32.076000000000001</v>
      </c>
      <c r="G214" s="23"/>
      <c r="H214" s="23">
        <f t="shared" si="18"/>
        <v>0</v>
      </c>
      <c r="I214" s="24">
        <v>5</v>
      </c>
      <c r="J214" s="47">
        <f t="shared" ref="J214:J228" si="21">I214*G214</f>
        <v>0</v>
      </c>
      <c r="K214" s="167"/>
      <c r="AF214" s="9"/>
    </row>
    <row r="215" spans="1:32" s="7" customFormat="1" ht="17.100000000000001" customHeight="1">
      <c r="A215" s="139">
        <v>306680</v>
      </c>
      <c r="B215" s="231" t="s">
        <v>447</v>
      </c>
      <c r="C215" s="23" t="s">
        <v>28</v>
      </c>
      <c r="D215" s="23">
        <v>5</v>
      </c>
      <c r="E215" s="24">
        <v>183.05999999999997</v>
      </c>
      <c r="F215" s="210">
        <f t="shared" si="15"/>
        <v>36.611999999999995</v>
      </c>
      <c r="G215" s="23"/>
      <c r="H215" s="23">
        <f t="shared" si="18"/>
        <v>0</v>
      </c>
      <c r="I215" s="24">
        <v>5</v>
      </c>
      <c r="J215" s="47">
        <f t="shared" si="21"/>
        <v>0</v>
      </c>
      <c r="K215" s="167"/>
      <c r="AF215" s="9"/>
    </row>
    <row r="216" spans="1:32" s="7" customFormat="1" ht="17.100000000000001" customHeight="1">
      <c r="A216" s="139">
        <v>306710</v>
      </c>
      <c r="B216" s="231" t="s">
        <v>293</v>
      </c>
      <c r="C216" s="23" t="s">
        <v>28</v>
      </c>
      <c r="D216" s="23">
        <v>5</v>
      </c>
      <c r="E216" s="24">
        <v>173.34</v>
      </c>
      <c r="F216" s="210">
        <f t="shared" si="15"/>
        <v>34.667999999999999</v>
      </c>
      <c r="G216" s="23"/>
      <c r="H216" s="23">
        <f t="shared" si="18"/>
        <v>0</v>
      </c>
      <c r="I216" s="24">
        <v>5</v>
      </c>
      <c r="J216" s="47">
        <f t="shared" si="21"/>
        <v>0</v>
      </c>
      <c r="K216" s="167"/>
      <c r="AF216" s="9"/>
    </row>
    <row r="217" spans="1:32" s="7" customFormat="1" ht="17.100000000000001" customHeight="1">
      <c r="A217" s="139">
        <v>306740</v>
      </c>
      <c r="B217" s="231" t="s">
        <v>294</v>
      </c>
      <c r="C217" s="23" t="s">
        <v>28</v>
      </c>
      <c r="D217" s="23">
        <v>5</v>
      </c>
      <c r="E217" s="24">
        <v>129.60000000000002</v>
      </c>
      <c r="F217" s="210">
        <f t="shared" ref="F217:F280" si="22">E217/I217</f>
        <v>25.920000000000005</v>
      </c>
      <c r="G217" s="23"/>
      <c r="H217" s="23">
        <f t="shared" si="18"/>
        <v>0</v>
      </c>
      <c r="I217" s="24">
        <v>5</v>
      </c>
      <c r="J217" s="47">
        <f t="shared" si="21"/>
        <v>0</v>
      </c>
      <c r="K217" s="167"/>
      <c r="AF217" s="9"/>
    </row>
    <row r="218" spans="1:32" s="7" customFormat="1" ht="17.100000000000001" customHeight="1">
      <c r="A218" s="139">
        <v>306770</v>
      </c>
      <c r="B218" s="231" t="s">
        <v>295</v>
      </c>
      <c r="C218" s="23" t="s">
        <v>28</v>
      </c>
      <c r="D218" s="23">
        <v>5</v>
      </c>
      <c r="E218" s="24">
        <v>173.34</v>
      </c>
      <c r="F218" s="210">
        <f t="shared" si="22"/>
        <v>34.667999999999999</v>
      </c>
      <c r="G218" s="23"/>
      <c r="H218" s="23">
        <f t="shared" si="18"/>
        <v>0</v>
      </c>
      <c r="I218" s="24">
        <v>5</v>
      </c>
      <c r="J218" s="47">
        <f t="shared" si="21"/>
        <v>0</v>
      </c>
      <c r="K218" s="167"/>
      <c r="AF218" s="9"/>
    </row>
    <row r="219" spans="1:32" s="7" customFormat="1" ht="17.100000000000001" customHeight="1">
      <c r="A219" s="139">
        <v>306860</v>
      </c>
      <c r="B219" s="231" t="s">
        <v>296</v>
      </c>
      <c r="C219" s="23" t="s">
        <v>28</v>
      </c>
      <c r="D219" s="23">
        <v>5</v>
      </c>
      <c r="E219" s="24">
        <v>173.34</v>
      </c>
      <c r="F219" s="210">
        <f t="shared" si="22"/>
        <v>34.667999999999999</v>
      </c>
      <c r="G219" s="23"/>
      <c r="H219" s="23">
        <f t="shared" si="18"/>
        <v>0</v>
      </c>
      <c r="I219" s="24">
        <v>5</v>
      </c>
      <c r="J219" s="47">
        <f t="shared" si="21"/>
        <v>0</v>
      </c>
      <c r="K219" s="167"/>
      <c r="AF219" s="9"/>
    </row>
    <row r="220" spans="1:32" s="7" customFormat="1" ht="17.100000000000001" customHeight="1">
      <c r="A220" s="139">
        <v>306870</v>
      </c>
      <c r="B220" s="231" t="s">
        <v>386</v>
      </c>
      <c r="C220" s="23" t="s">
        <v>28</v>
      </c>
      <c r="D220" s="23">
        <v>5</v>
      </c>
      <c r="E220" s="24">
        <v>168.48000000000002</v>
      </c>
      <c r="F220" s="210">
        <f t="shared" si="22"/>
        <v>33.696000000000005</v>
      </c>
      <c r="G220" s="23"/>
      <c r="H220" s="23">
        <f t="shared" si="18"/>
        <v>0</v>
      </c>
      <c r="I220" s="24">
        <v>5</v>
      </c>
      <c r="J220" s="47">
        <f t="shared" si="21"/>
        <v>0</v>
      </c>
      <c r="K220" s="167"/>
      <c r="AF220" s="9"/>
    </row>
    <row r="221" spans="1:32" s="7" customFormat="1" ht="17.100000000000001" customHeight="1">
      <c r="A221" s="139">
        <v>306920</v>
      </c>
      <c r="B221" s="231" t="s">
        <v>297</v>
      </c>
      <c r="C221" s="23" t="s">
        <v>30</v>
      </c>
      <c r="D221" s="23">
        <v>5</v>
      </c>
      <c r="E221" s="24">
        <v>129.60000000000002</v>
      </c>
      <c r="F221" s="210">
        <f t="shared" si="22"/>
        <v>25.920000000000005</v>
      </c>
      <c r="G221" s="23"/>
      <c r="H221" s="23">
        <f t="shared" si="18"/>
        <v>0</v>
      </c>
      <c r="I221" s="24">
        <v>5</v>
      </c>
      <c r="J221" s="47">
        <f t="shared" si="21"/>
        <v>0</v>
      </c>
      <c r="K221" s="167"/>
      <c r="AF221" s="9"/>
    </row>
    <row r="222" spans="1:32" s="7" customFormat="1" ht="17.100000000000001" customHeight="1">
      <c r="A222" s="139">
        <v>306930</v>
      </c>
      <c r="B222" s="231" t="s">
        <v>298</v>
      </c>
      <c r="C222" s="23" t="s">
        <v>28</v>
      </c>
      <c r="D222" s="23">
        <v>5</v>
      </c>
      <c r="E222" s="24">
        <v>168.48000000000002</v>
      </c>
      <c r="F222" s="210">
        <f t="shared" si="22"/>
        <v>33.696000000000005</v>
      </c>
      <c r="G222" s="23"/>
      <c r="H222" s="23">
        <f t="shared" si="18"/>
        <v>0</v>
      </c>
      <c r="I222" s="24">
        <v>5</v>
      </c>
      <c r="J222" s="47">
        <f t="shared" si="21"/>
        <v>0</v>
      </c>
      <c r="K222" s="167"/>
      <c r="AF222" s="9"/>
    </row>
    <row r="223" spans="1:32" s="7" customFormat="1" ht="17.100000000000001" customHeight="1">
      <c r="A223" s="139">
        <v>306950</v>
      </c>
      <c r="B223" s="231" t="s">
        <v>426</v>
      </c>
      <c r="C223" s="66" t="s">
        <v>76</v>
      </c>
      <c r="D223" s="23">
        <v>5</v>
      </c>
      <c r="E223" s="24">
        <v>132.84</v>
      </c>
      <c r="F223" s="210">
        <f t="shared" si="22"/>
        <v>26.568000000000001</v>
      </c>
      <c r="G223" s="23"/>
      <c r="H223" s="23">
        <f t="shared" si="18"/>
        <v>0</v>
      </c>
      <c r="I223" s="24">
        <v>5</v>
      </c>
      <c r="J223" s="47">
        <f t="shared" si="21"/>
        <v>0</v>
      </c>
      <c r="K223" s="167"/>
      <c r="AF223" s="9"/>
    </row>
    <row r="224" spans="1:32" s="7" customFormat="1" ht="17.100000000000001" customHeight="1">
      <c r="A224" s="139">
        <v>306960</v>
      </c>
      <c r="B224" s="231" t="s">
        <v>478</v>
      </c>
      <c r="C224" s="66" t="s">
        <v>76</v>
      </c>
      <c r="D224" s="23">
        <v>5</v>
      </c>
      <c r="E224" s="24">
        <v>165.24</v>
      </c>
      <c r="F224" s="210">
        <f t="shared" si="22"/>
        <v>33.048000000000002</v>
      </c>
      <c r="G224" s="23"/>
      <c r="H224" s="23">
        <f t="shared" si="18"/>
        <v>0</v>
      </c>
      <c r="I224" s="24">
        <v>5</v>
      </c>
      <c r="J224" s="47">
        <f t="shared" si="21"/>
        <v>0</v>
      </c>
      <c r="K224" s="167"/>
      <c r="AF224" s="9"/>
    </row>
    <row r="225" spans="1:32" s="7" customFormat="1" ht="17.100000000000001" customHeight="1">
      <c r="A225" s="139">
        <v>306980</v>
      </c>
      <c r="B225" s="231" t="s">
        <v>299</v>
      </c>
      <c r="C225" s="23" t="s">
        <v>28</v>
      </c>
      <c r="D225" s="23">
        <v>5</v>
      </c>
      <c r="E225" s="24">
        <v>168.48000000000002</v>
      </c>
      <c r="F225" s="210">
        <f t="shared" si="22"/>
        <v>33.696000000000005</v>
      </c>
      <c r="G225" s="23"/>
      <c r="H225" s="23">
        <f t="shared" si="18"/>
        <v>0</v>
      </c>
      <c r="I225" s="24">
        <v>5</v>
      </c>
      <c r="J225" s="47">
        <f t="shared" si="21"/>
        <v>0</v>
      </c>
      <c r="K225" s="167"/>
      <c r="AF225" s="9"/>
    </row>
    <row r="226" spans="1:32" s="7" customFormat="1" ht="17.100000000000001" customHeight="1">
      <c r="A226" s="139">
        <v>307010</v>
      </c>
      <c r="B226" s="231" t="s">
        <v>300</v>
      </c>
      <c r="C226" s="23" t="s">
        <v>28</v>
      </c>
      <c r="D226" s="23">
        <v>5</v>
      </c>
      <c r="E226" s="24">
        <v>168.48000000000002</v>
      </c>
      <c r="F226" s="210">
        <f t="shared" si="22"/>
        <v>33.696000000000005</v>
      </c>
      <c r="G226" s="23"/>
      <c r="H226" s="23">
        <f t="shared" si="18"/>
        <v>0</v>
      </c>
      <c r="I226" s="24">
        <v>5</v>
      </c>
      <c r="J226" s="47">
        <f t="shared" si="21"/>
        <v>0</v>
      </c>
      <c r="K226" s="167"/>
      <c r="AF226" s="9"/>
    </row>
    <row r="227" spans="1:32" s="7" customFormat="1" ht="17.100000000000001" customHeight="1">
      <c r="A227" s="139">
        <v>307020</v>
      </c>
      <c r="B227" s="231" t="s">
        <v>675</v>
      </c>
      <c r="C227" s="66" t="s">
        <v>496</v>
      </c>
      <c r="D227" s="23">
        <v>5</v>
      </c>
      <c r="E227" s="24">
        <v>199.26</v>
      </c>
      <c r="F227" s="210">
        <f t="shared" si="22"/>
        <v>39.851999999999997</v>
      </c>
      <c r="G227" s="28"/>
      <c r="H227" s="28">
        <f t="shared" si="18"/>
        <v>0</v>
      </c>
      <c r="I227" s="29">
        <v>5</v>
      </c>
      <c r="J227" s="48">
        <f t="shared" si="21"/>
        <v>0</v>
      </c>
      <c r="K227" s="167"/>
      <c r="AF227" s="9"/>
    </row>
    <row r="228" spans="1:32" s="7" customFormat="1" ht="17.100000000000001" customHeight="1" thickBot="1">
      <c r="A228" s="140">
        <v>307040</v>
      </c>
      <c r="B228" s="234" t="s">
        <v>338</v>
      </c>
      <c r="C228" s="49" t="s">
        <v>30</v>
      </c>
      <c r="D228" s="49">
        <v>5</v>
      </c>
      <c r="E228" s="50">
        <v>192.78</v>
      </c>
      <c r="F228" s="210">
        <f t="shared" si="22"/>
        <v>19.277999999999999</v>
      </c>
      <c r="G228" s="49"/>
      <c r="H228" s="49">
        <f t="shared" si="18"/>
        <v>0</v>
      </c>
      <c r="I228" s="50">
        <v>10</v>
      </c>
      <c r="J228" s="51">
        <f t="shared" si="21"/>
        <v>0</v>
      </c>
      <c r="K228" s="167"/>
      <c r="AF228" s="9"/>
    </row>
    <row r="229" spans="1:32" s="7" customFormat="1" ht="17.100000000000001" customHeight="1" thickBot="1">
      <c r="A229" s="148" t="s">
        <v>576</v>
      </c>
      <c r="B229" s="69"/>
      <c r="C229" s="70"/>
      <c r="D229" s="70"/>
      <c r="E229" s="71"/>
      <c r="F229" s="210"/>
      <c r="G229" s="70"/>
      <c r="H229" s="70"/>
      <c r="I229" s="71"/>
      <c r="J229" s="72"/>
      <c r="K229" s="167"/>
      <c r="AF229" s="9"/>
    </row>
    <row r="230" spans="1:32" s="7" customFormat="1" ht="17.100000000000001" customHeight="1">
      <c r="A230" s="137" t="s">
        <v>577</v>
      </c>
      <c r="B230" s="56"/>
      <c r="C230" s="57"/>
      <c r="D230" s="57"/>
      <c r="E230" s="61"/>
      <c r="F230" s="210"/>
      <c r="G230" s="57"/>
      <c r="H230" s="57"/>
      <c r="I230" s="61"/>
      <c r="J230" s="64"/>
      <c r="K230" s="167"/>
      <c r="AF230" s="9"/>
    </row>
    <row r="231" spans="1:32" s="7" customFormat="1" ht="17.100000000000001" customHeight="1">
      <c r="A231" s="139">
        <v>307300</v>
      </c>
      <c r="B231" s="231" t="s">
        <v>339</v>
      </c>
      <c r="C231" s="23" t="s">
        <v>29</v>
      </c>
      <c r="D231" s="23">
        <v>5</v>
      </c>
      <c r="E231" s="24">
        <v>234.89999999999998</v>
      </c>
      <c r="F231" s="210">
        <f t="shared" si="22"/>
        <v>15.659999999999998</v>
      </c>
      <c r="G231" s="23"/>
      <c r="H231" s="23">
        <f t="shared" ref="H231:H250" si="23">G231*E231</f>
        <v>0</v>
      </c>
      <c r="I231" s="24">
        <v>15</v>
      </c>
      <c r="J231" s="65">
        <f t="shared" ref="J231:J238" si="24">I231*G231</f>
        <v>0</v>
      </c>
      <c r="K231" s="167"/>
      <c r="AF231" s="9"/>
    </row>
    <row r="232" spans="1:32" s="7" customFormat="1" ht="17.100000000000001" customHeight="1">
      <c r="A232" s="139">
        <v>307330</v>
      </c>
      <c r="B232" s="231" t="s">
        <v>108</v>
      </c>
      <c r="C232" s="23" t="s">
        <v>29</v>
      </c>
      <c r="D232" s="23">
        <v>5</v>
      </c>
      <c r="E232" s="24">
        <v>241.38</v>
      </c>
      <c r="F232" s="210">
        <f t="shared" si="22"/>
        <v>16.091999999999999</v>
      </c>
      <c r="G232" s="25"/>
      <c r="H232" s="25">
        <f t="shared" si="23"/>
        <v>0</v>
      </c>
      <c r="I232" s="30">
        <v>15</v>
      </c>
      <c r="J232" s="67">
        <f t="shared" si="24"/>
        <v>0</v>
      </c>
      <c r="K232" s="167"/>
      <c r="AF232" s="9"/>
    </row>
    <row r="233" spans="1:32" s="7" customFormat="1" ht="17.100000000000001" customHeight="1">
      <c r="A233" s="139">
        <v>307360</v>
      </c>
      <c r="B233" s="231" t="s">
        <v>109</v>
      </c>
      <c r="C233" s="23" t="s">
        <v>29</v>
      </c>
      <c r="D233" s="23">
        <v>5</v>
      </c>
      <c r="E233" s="24">
        <v>228.42</v>
      </c>
      <c r="F233" s="210">
        <f t="shared" si="22"/>
        <v>15.228</v>
      </c>
      <c r="G233" s="23"/>
      <c r="H233" s="23">
        <f t="shared" si="23"/>
        <v>0</v>
      </c>
      <c r="I233" s="24">
        <v>15</v>
      </c>
      <c r="J233" s="47">
        <f t="shared" si="24"/>
        <v>0</v>
      </c>
      <c r="K233" s="167"/>
      <c r="AF233" s="9"/>
    </row>
    <row r="234" spans="1:32" s="7" customFormat="1" ht="17.100000000000001" customHeight="1">
      <c r="A234" s="139">
        <v>307390</v>
      </c>
      <c r="B234" s="231" t="s">
        <v>110</v>
      </c>
      <c r="C234" s="23" t="s">
        <v>29</v>
      </c>
      <c r="D234" s="23">
        <v>5</v>
      </c>
      <c r="E234" s="24">
        <v>246.24</v>
      </c>
      <c r="F234" s="210">
        <f t="shared" si="22"/>
        <v>16.416</v>
      </c>
      <c r="G234" s="23"/>
      <c r="H234" s="23">
        <f t="shared" si="23"/>
        <v>0</v>
      </c>
      <c r="I234" s="24">
        <v>15</v>
      </c>
      <c r="J234" s="47">
        <f t="shared" si="24"/>
        <v>0</v>
      </c>
      <c r="K234" s="167"/>
      <c r="AF234" s="9"/>
    </row>
    <row r="235" spans="1:32" s="7" customFormat="1" ht="17.100000000000001" customHeight="1">
      <c r="A235" s="139">
        <v>307420</v>
      </c>
      <c r="B235" s="231" t="s">
        <v>111</v>
      </c>
      <c r="C235" s="23" t="s">
        <v>29</v>
      </c>
      <c r="D235" s="23">
        <v>5</v>
      </c>
      <c r="E235" s="24">
        <v>220.32000000000005</v>
      </c>
      <c r="F235" s="210">
        <f t="shared" si="22"/>
        <v>14.688000000000004</v>
      </c>
      <c r="G235" s="23"/>
      <c r="H235" s="23">
        <f t="shared" si="23"/>
        <v>0</v>
      </c>
      <c r="I235" s="24">
        <v>15</v>
      </c>
      <c r="J235" s="47">
        <f t="shared" si="24"/>
        <v>0</v>
      </c>
      <c r="K235" s="167"/>
      <c r="AF235" s="9"/>
    </row>
    <row r="236" spans="1:32" s="7" customFormat="1" ht="17.100000000000001" customHeight="1">
      <c r="A236" s="139">
        <v>307450</v>
      </c>
      <c r="B236" s="231" t="s">
        <v>112</v>
      </c>
      <c r="C236" s="23" t="s">
        <v>29</v>
      </c>
      <c r="D236" s="23">
        <v>5</v>
      </c>
      <c r="E236" s="24">
        <v>246.24</v>
      </c>
      <c r="F236" s="210">
        <f t="shared" si="22"/>
        <v>16.416</v>
      </c>
      <c r="G236" s="23"/>
      <c r="H236" s="23">
        <f t="shared" si="23"/>
        <v>0</v>
      </c>
      <c r="I236" s="24">
        <v>15</v>
      </c>
      <c r="J236" s="47">
        <f t="shared" si="24"/>
        <v>0</v>
      </c>
      <c r="K236" s="167"/>
      <c r="AF236" s="9"/>
    </row>
    <row r="237" spans="1:32" s="7" customFormat="1" ht="17.100000000000001" customHeight="1">
      <c r="A237" s="139">
        <v>307480</v>
      </c>
      <c r="B237" s="231" t="s">
        <v>113</v>
      </c>
      <c r="C237" s="23" t="s">
        <v>29</v>
      </c>
      <c r="D237" s="23">
        <v>5</v>
      </c>
      <c r="E237" s="24">
        <v>228.42</v>
      </c>
      <c r="F237" s="210">
        <f t="shared" si="22"/>
        <v>15.228</v>
      </c>
      <c r="G237" s="23"/>
      <c r="H237" s="23">
        <f t="shared" si="23"/>
        <v>0</v>
      </c>
      <c r="I237" s="24">
        <v>15</v>
      </c>
      <c r="J237" s="47">
        <f t="shared" si="24"/>
        <v>0</v>
      </c>
      <c r="K237" s="167"/>
      <c r="AF237" s="9"/>
    </row>
    <row r="238" spans="1:32" s="7" customFormat="1" ht="17.100000000000001" customHeight="1" thickBot="1">
      <c r="A238" s="140">
        <v>307510</v>
      </c>
      <c r="B238" s="234" t="s">
        <v>340</v>
      </c>
      <c r="C238" s="49" t="s">
        <v>29</v>
      </c>
      <c r="D238" s="49">
        <v>5</v>
      </c>
      <c r="E238" s="50">
        <v>243.00000000000003</v>
      </c>
      <c r="F238" s="210">
        <f t="shared" si="22"/>
        <v>16.200000000000003</v>
      </c>
      <c r="G238" s="49"/>
      <c r="H238" s="49">
        <f t="shared" si="23"/>
        <v>0</v>
      </c>
      <c r="I238" s="50">
        <v>15</v>
      </c>
      <c r="J238" s="59">
        <f t="shared" si="24"/>
        <v>0</v>
      </c>
      <c r="K238" s="167"/>
      <c r="AF238" s="9"/>
    </row>
    <row r="239" spans="1:32" s="7" customFormat="1" ht="17.100000000000001" customHeight="1">
      <c r="A239" s="137" t="s">
        <v>578</v>
      </c>
      <c r="B239" s="56"/>
      <c r="C239" s="57"/>
      <c r="D239" s="57"/>
      <c r="E239" s="225"/>
      <c r="F239" s="210"/>
      <c r="G239" s="44"/>
      <c r="H239" s="44"/>
      <c r="I239" s="45"/>
      <c r="J239" s="46"/>
      <c r="K239" s="167"/>
      <c r="AF239" s="9"/>
    </row>
    <row r="240" spans="1:32" s="7" customFormat="1" ht="17.100000000000001" customHeight="1">
      <c r="A240" s="139">
        <v>307590</v>
      </c>
      <c r="B240" s="231" t="s">
        <v>114</v>
      </c>
      <c r="C240" s="23" t="s">
        <v>41</v>
      </c>
      <c r="D240" s="23">
        <v>5</v>
      </c>
      <c r="E240" s="24">
        <v>218.70000000000002</v>
      </c>
      <c r="F240" s="210">
        <f t="shared" si="22"/>
        <v>14.580000000000002</v>
      </c>
      <c r="G240" s="23"/>
      <c r="H240" s="23">
        <f t="shared" si="23"/>
        <v>0</v>
      </c>
      <c r="I240" s="24">
        <v>15</v>
      </c>
      <c r="J240" s="47">
        <f t="shared" ref="J240:J250" si="25">I240*G240</f>
        <v>0</v>
      </c>
      <c r="K240" s="167"/>
      <c r="AF240" s="9"/>
    </row>
    <row r="241" spans="1:32" s="7" customFormat="1" ht="17.100000000000001" customHeight="1">
      <c r="A241" s="139">
        <v>307600</v>
      </c>
      <c r="B241" s="231" t="s">
        <v>115</v>
      </c>
      <c r="C241" s="23" t="s">
        <v>41</v>
      </c>
      <c r="D241" s="23">
        <v>5</v>
      </c>
      <c r="E241" s="24">
        <v>202.5</v>
      </c>
      <c r="F241" s="210">
        <f t="shared" si="22"/>
        <v>10.125</v>
      </c>
      <c r="G241" s="23"/>
      <c r="H241" s="23">
        <f t="shared" si="23"/>
        <v>0</v>
      </c>
      <c r="I241" s="24">
        <v>20</v>
      </c>
      <c r="J241" s="47">
        <f t="shared" si="25"/>
        <v>0</v>
      </c>
      <c r="K241" s="167"/>
      <c r="AF241" s="9"/>
    </row>
    <row r="242" spans="1:32" s="7" customFormat="1" ht="17.100000000000001" customHeight="1">
      <c r="A242" s="139">
        <v>307630</v>
      </c>
      <c r="B242" s="231" t="s">
        <v>116</v>
      </c>
      <c r="C242" s="23" t="s">
        <v>41</v>
      </c>
      <c r="D242" s="23">
        <v>5</v>
      </c>
      <c r="E242" s="24">
        <v>173.34</v>
      </c>
      <c r="F242" s="210">
        <f t="shared" si="22"/>
        <v>8.6669999999999998</v>
      </c>
      <c r="G242" s="23"/>
      <c r="H242" s="23">
        <f t="shared" si="23"/>
        <v>0</v>
      </c>
      <c r="I242" s="24">
        <v>20</v>
      </c>
      <c r="J242" s="47">
        <f t="shared" si="25"/>
        <v>0</v>
      </c>
      <c r="K242" s="167"/>
      <c r="AF242" s="9"/>
    </row>
    <row r="243" spans="1:32" s="7" customFormat="1" ht="17.100000000000001" customHeight="1">
      <c r="A243" s="139">
        <v>307660</v>
      </c>
      <c r="B243" s="231" t="s">
        <v>117</v>
      </c>
      <c r="C243" s="23" t="s">
        <v>41</v>
      </c>
      <c r="D243" s="23">
        <v>5</v>
      </c>
      <c r="E243" s="24">
        <v>202.5</v>
      </c>
      <c r="F243" s="210">
        <f t="shared" si="22"/>
        <v>10.125</v>
      </c>
      <c r="G243" s="23"/>
      <c r="H243" s="23">
        <f t="shared" si="23"/>
        <v>0</v>
      </c>
      <c r="I243" s="24">
        <v>20</v>
      </c>
      <c r="J243" s="47">
        <f t="shared" si="25"/>
        <v>0</v>
      </c>
      <c r="K243" s="167"/>
      <c r="AF243" s="9"/>
    </row>
    <row r="244" spans="1:32" s="7" customFormat="1" ht="17.100000000000001" customHeight="1">
      <c r="A244" s="139">
        <v>307690</v>
      </c>
      <c r="B244" s="231" t="s">
        <v>118</v>
      </c>
      <c r="C244" s="23" t="s">
        <v>41</v>
      </c>
      <c r="D244" s="23">
        <v>5</v>
      </c>
      <c r="E244" s="24">
        <v>152.19</v>
      </c>
      <c r="F244" s="210">
        <f t="shared" si="22"/>
        <v>7.6094999999999997</v>
      </c>
      <c r="G244" s="23"/>
      <c r="H244" s="23">
        <f t="shared" si="23"/>
        <v>0</v>
      </c>
      <c r="I244" s="24">
        <v>20</v>
      </c>
      <c r="J244" s="47">
        <f t="shared" si="25"/>
        <v>0</v>
      </c>
      <c r="K244" s="167"/>
      <c r="AF244" s="9"/>
    </row>
    <row r="245" spans="1:32" s="7" customFormat="1" ht="17.100000000000001" customHeight="1">
      <c r="A245" s="139">
        <v>307720</v>
      </c>
      <c r="B245" s="231" t="s">
        <v>119</v>
      </c>
      <c r="C245" s="23" t="s">
        <v>41</v>
      </c>
      <c r="D245" s="23">
        <v>5</v>
      </c>
      <c r="E245" s="24">
        <v>202.5</v>
      </c>
      <c r="F245" s="210">
        <f t="shared" si="22"/>
        <v>10.125</v>
      </c>
      <c r="G245" s="23"/>
      <c r="H245" s="23">
        <f t="shared" si="23"/>
        <v>0</v>
      </c>
      <c r="I245" s="24">
        <v>20</v>
      </c>
      <c r="J245" s="47">
        <f t="shared" si="25"/>
        <v>0</v>
      </c>
      <c r="K245" s="167"/>
      <c r="AF245" s="9"/>
    </row>
    <row r="246" spans="1:32" s="7" customFormat="1" ht="17.100000000000001" customHeight="1">
      <c r="A246" s="139">
        <v>307750</v>
      </c>
      <c r="B246" s="231" t="s">
        <v>120</v>
      </c>
      <c r="C246" s="23" t="s">
        <v>41</v>
      </c>
      <c r="D246" s="23">
        <v>5</v>
      </c>
      <c r="E246" s="24">
        <v>157.13999999999999</v>
      </c>
      <c r="F246" s="210">
        <f t="shared" si="22"/>
        <v>7.8569999999999993</v>
      </c>
      <c r="G246" s="23"/>
      <c r="H246" s="23">
        <f t="shared" si="23"/>
        <v>0</v>
      </c>
      <c r="I246" s="24">
        <v>20</v>
      </c>
      <c r="J246" s="47">
        <f t="shared" si="25"/>
        <v>0</v>
      </c>
      <c r="K246" s="167"/>
      <c r="AF246" s="9"/>
    </row>
    <row r="247" spans="1:32" s="7" customFormat="1" ht="17.100000000000001" customHeight="1">
      <c r="A247" s="139">
        <v>307770</v>
      </c>
      <c r="B247" s="231" t="s">
        <v>301</v>
      </c>
      <c r="C247" s="23" t="s">
        <v>41</v>
      </c>
      <c r="D247" s="23">
        <v>5</v>
      </c>
      <c r="E247" s="24">
        <v>174.96</v>
      </c>
      <c r="F247" s="210">
        <f t="shared" si="22"/>
        <v>11.664</v>
      </c>
      <c r="G247" s="23"/>
      <c r="H247" s="23">
        <f t="shared" si="23"/>
        <v>0</v>
      </c>
      <c r="I247" s="24">
        <v>15</v>
      </c>
      <c r="J247" s="47">
        <f t="shared" si="25"/>
        <v>0</v>
      </c>
      <c r="K247" s="167"/>
      <c r="AF247" s="9"/>
    </row>
    <row r="248" spans="1:32" s="7" customFormat="1" ht="17.100000000000001" customHeight="1">
      <c r="A248" s="139">
        <v>307775</v>
      </c>
      <c r="B248" s="231" t="s">
        <v>387</v>
      </c>
      <c r="C248" s="23" t="s">
        <v>41</v>
      </c>
      <c r="D248" s="23">
        <v>5</v>
      </c>
      <c r="E248" s="24">
        <v>152.19</v>
      </c>
      <c r="F248" s="210">
        <f t="shared" si="22"/>
        <v>7.6094999999999997</v>
      </c>
      <c r="G248" s="23"/>
      <c r="H248" s="23">
        <f t="shared" si="23"/>
        <v>0</v>
      </c>
      <c r="I248" s="24">
        <v>20</v>
      </c>
      <c r="J248" s="47">
        <f t="shared" si="25"/>
        <v>0</v>
      </c>
      <c r="K248" s="167"/>
      <c r="AF248" s="9"/>
    </row>
    <row r="249" spans="1:32" s="7" customFormat="1" ht="17.100000000000001" customHeight="1">
      <c r="A249" s="139">
        <v>307780</v>
      </c>
      <c r="B249" s="231" t="s">
        <v>302</v>
      </c>
      <c r="C249" s="23" t="s">
        <v>41</v>
      </c>
      <c r="D249" s="23">
        <v>5</v>
      </c>
      <c r="E249" s="24">
        <v>178.20000000000002</v>
      </c>
      <c r="F249" s="210">
        <f t="shared" si="22"/>
        <v>8.91</v>
      </c>
      <c r="G249" s="28"/>
      <c r="H249" s="28">
        <f t="shared" si="23"/>
        <v>0</v>
      </c>
      <c r="I249" s="29">
        <v>20</v>
      </c>
      <c r="J249" s="48">
        <f t="shared" si="25"/>
        <v>0</v>
      </c>
      <c r="K249" s="167"/>
      <c r="AF249" s="9"/>
    </row>
    <row r="250" spans="1:32" s="7" customFormat="1" ht="17.100000000000001" customHeight="1" thickBot="1">
      <c r="A250" s="140">
        <v>307840</v>
      </c>
      <c r="B250" s="234" t="s">
        <v>121</v>
      </c>
      <c r="C250" s="49" t="s">
        <v>41</v>
      </c>
      <c r="D250" s="49">
        <v>5</v>
      </c>
      <c r="E250" s="50">
        <v>158.76</v>
      </c>
      <c r="F250" s="210">
        <f t="shared" si="22"/>
        <v>7.9379999999999997</v>
      </c>
      <c r="G250" s="49"/>
      <c r="H250" s="49">
        <f t="shared" si="23"/>
        <v>0</v>
      </c>
      <c r="I250" s="50">
        <v>20</v>
      </c>
      <c r="J250" s="51">
        <f t="shared" si="25"/>
        <v>0</v>
      </c>
      <c r="K250" s="167"/>
      <c r="AF250" s="9"/>
    </row>
    <row r="251" spans="1:32" s="7" customFormat="1" ht="17.100000000000001" customHeight="1" thickBot="1">
      <c r="A251" s="148" t="s">
        <v>420</v>
      </c>
      <c r="B251" s="69"/>
      <c r="C251" s="70"/>
      <c r="D251" s="70"/>
      <c r="E251" s="71"/>
      <c r="F251" s="210"/>
      <c r="G251" s="70"/>
      <c r="H251" s="70"/>
      <c r="I251" s="71"/>
      <c r="J251" s="72"/>
      <c r="K251" s="167"/>
      <c r="AF251" s="9"/>
    </row>
    <row r="252" spans="1:32" s="7" customFormat="1" ht="17.100000000000001" customHeight="1">
      <c r="A252" s="149" t="s">
        <v>579</v>
      </c>
      <c r="B252" s="56"/>
      <c r="C252" s="57"/>
      <c r="D252" s="57"/>
      <c r="E252" s="61"/>
      <c r="F252" s="210"/>
      <c r="G252" s="57"/>
      <c r="H252" s="57"/>
      <c r="I252" s="61"/>
      <c r="J252" s="64"/>
      <c r="K252" s="167"/>
      <c r="AF252" s="9"/>
    </row>
    <row r="253" spans="1:32" s="7" customFormat="1" ht="17.100000000000001" customHeight="1">
      <c r="A253" s="139">
        <v>307950</v>
      </c>
      <c r="B253" s="231" t="s">
        <v>479</v>
      </c>
      <c r="C253" s="23" t="s">
        <v>48</v>
      </c>
      <c r="D253" s="23">
        <v>5</v>
      </c>
      <c r="E253" s="24">
        <v>267.29999999999995</v>
      </c>
      <c r="F253" s="210">
        <f t="shared" si="22"/>
        <v>267.29999999999995</v>
      </c>
      <c r="G253" s="23"/>
      <c r="H253" s="23">
        <f t="shared" ref="H253:H306" si="26">G253*E253</f>
        <v>0</v>
      </c>
      <c r="I253" s="24">
        <v>1</v>
      </c>
      <c r="J253" s="65">
        <f t="shared" ref="J253:J274" si="27">I253*G253</f>
        <v>0</v>
      </c>
      <c r="K253" s="167"/>
      <c r="AF253" s="9"/>
    </row>
    <row r="254" spans="1:32" s="7" customFormat="1" ht="17.100000000000001" customHeight="1">
      <c r="A254" s="139">
        <v>307970</v>
      </c>
      <c r="B254" s="231" t="s">
        <v>388</v>
      </c>
      <c r="C254" s="23" t="s">
        <v>41</v>
      </c>
      <c r="D254" s="23">
        <v>5</v>
      </c>
      <c r="E254" s="24">
        <v>205.2</v>
      </c>
      <c r="F254" s="210">
        <f t="shared" si="22"/>
        <v>20.52</v>
      </c>
      <c r="G254" s="25"/>
      <c r="H254" s="25">
        <f t="shared" si="26"/>
        <v>0</v>
      </c>
      <c r="I254" s="30">
        <v>10</v>
      </c>
      <c r="J254" s="67">
        <f t="shared" si="27"/>
        <v>0</v>
      </c>
      <c r="K254" s="167"/>
      <c r="AF254" s="9"/>
    </row>
    <row r="255" spans="1:32" s="7" customFormat="1" ht="17.100000000000001" customHeight="1">
      <c r="A255" s="139">
        <v>307980</v>
      </c>
      <c r="B255" s="231" t="s">
        <v>303</v>
      </c>
      <c r="C255" s="23" t="s">
        <v>39</v>
      </c>
      <c r="D255" s="23">
        <v>5</v>
      </c>
      <c r="E255" s="24">
        <v>228.42</v>
      </c>
      <c r="F255" s="210">
        <f t="shared" si="22"/>
        <v>45.683999999999997</v>
      </c>
      <c r="G255" s="23"/>
      <c r="H255" s="23">
        <f t="shared" si="26"/>
        <v>0</v>
      </c>
      <c r="I255" s="24">
        <v>5</v>
      </c>
      <c r="J255" s="47">
        <f t="shared" si="27"/>
        <v>0</v>
      </c>
      <c r="K255" s="167"/>
      <c r="AF255" s="9"/>
    </row>
    <row r="256" spans="1:32" s="7" customFormat="1" ht="17.100000000000001" customHeight="1">
      <c r="A256" s="139">
        <v>308000</v>
      </c>
      <c r="B256" s="231" t="s">
        <v>122</v>
      </c>
      <c r="C256" s="63" t="s">
        <v>35</v>
      </c>
      <c r="D256" s="23">
        <v>5</v>
      </c>
      <c r="E256" s="24">
        <v>205.2</v>
      </c>
      <c r="F256" s="210">
        <f t="shared" si="22"/>
        <v>13.68</v>
      </c>
      <c r="G256" s="23"/>
      <c r="H256" s="23">
        <f t="shared" si="26"/>
        <v>0</v>
      </c>
      <c r="I256" s="24">
        <v>15</v>
      </c>
      <c r="J256" s="47">
        <f t="shared" si="27"/>
        <v>0</v>
      </c>
      <c r="K256" s="167"/>
      <c r="AF256" s="9"/>
    </row>
    <row r="257" spans="1:32" s="7" customFormat="1" ht="17.100000000000001" customHeight="1">
      <c r="A257" s="139">
        <v>308010</v>
      </c>
      <c r="B257" s="231" t="s">
        <v>676</v>
      </c>
      <c r="C257" s="23" t="s">
        <v>129</v>
      </c>
      <c r="D257" s="23">
        <v>5</v>
      </c>
      <c r="E257" s="24">
        <v>228.42</v>
      </c>
      <c r="F257" s="210">
        <f t="shared" si="22"/>
        <v>22.841999999999999</v>
      </c>
      <c r="G257" s="23"/>
      <c r="H257" s="23">
        <f t="shared" si="26"/>
        <v>0</v>
      </c>
      <c r="I257" s="24">
        <v>10</v>
      </c>
      <c r="J257" s="47">
        <f t="shared" si="27"/>
        <v>0</v>
      </c>
      <c r="K257" s="167"/>
      <c r="AF257" s="9"/>
    </row>
    <row r="258" spans="1:32" s="7" customFormat="1" ht="17.100000000000001" customHeight="1">
      <c r="A258" s="139">
        <v>308030</v>
      </c>
      <c r="B258" s="231" t="s">
        <v>304</v>
      </c>
      <c r="C258" s="23" t="s">
        <v>28</v>
      </c>
      <c r="D258" s="23">
        <v>5</v>
      </c>
      <c r="E258" s="24">
        <v>129.60000000000002</v>
      </c>
      <c r="F258" s="210">
        <f t="shared" si="22"/>
        <v>43.20000000000001</v>
      </c>
      <c r="G258" s="23"/>
      <c r="H258" s="23">
        <f t="shared" si="26"/>
        <v>0</v>
      </c>
      <c r="I258" s="24">
        <v>3</v>
      </c>
      <c r="J258" s="47">
        <f t="shared" si="27"/>
        <v>0</v>
      </c>
      <c r="K258" s="167"/>
      <c r="AF258" s="9"/>
    </row>
    <row r="259" spans="1:32" s="7" customFormat="1" ht="17.100000000000001" customHeight="1">
      <c r="A259" s="139">
        <v>308040</v>
      </c>
      <c r="B259" s="231" t="s">
        <v>389</v>
      </c>
      <c r="C259" s="23" t="s">
        <v>41</v>
      </c>
      <c r="D259" s="23">
        <v>5</v>
      </c>
      <c r="E259" s="24">
        <v>221.4</v>
      </c>
      <c r="F259" s="210">
        <f t="shared" si="22"/>
        <v>22.14</v>
      </c>
      <c r="G259" s="23"/>
      <c r="H259" s="23">
        <f t="shared" si="26"/>
        <v>0</v>
      </c>
      <c r="I259" s="24">
        <v>10</v>
      </c>
      <c r="J259" s="47">
        <f t="shared" si="27"/>
        <v>0</v>
      </c>
      <c r="K259" s="167"/>
      <c r="AF259" s="9"/>
    </row>
    <row r="260" spans="1:32" s="7" customFormat="1" ht="17.100000000000001" customHeight="1">
      <c r="A260" s="139">
        <v>308090</v>
      </c>
      <c r="B260" s="231" t="s">
        <v>305</v>
      </c>
      <c r="C260" s="23" t="s">
        <v>48</v>
      </c>
      <c r="D260" s="23">
        <v>5</v>
      </c>
      <c r="E260" s="24">
        <v>265.68</v>
      </c>
      <c r="F260" s="210">
        <f t="shared" si="22"/>
        <v>265.68</v>
      </c>
      <c r="G260" s="23"/>
      <c r="H260" s="23">
        <f t="shared" si="26"/>
        <v>0</v>
      </c>
      <c r="I260" s="24">
        <v>1</v>
      </c>
      <c r="J260" s="47">
        <f t="shared" si="27"/>
        <v>0</v>
      </c>
      <c r="K260" s="167"/>
      <c r="AF260" s="9"/>
    </row>
    <row r="261" spans="1:32" s="7" customFormat="1" ht="17.100000000000001" customHeight="1">
      <c r="A261" s="139">
        <v>308120</v>
      </c>
      <c r="B261" s="231" t="s">
        <v>123</v>
      </c>
      <c r="C261" s="23" t="s">
        <v>41</v>
      </c>
      <c r="D261" s="23">
        <v>5</v>
      </c>
      <c r="E261" s="24">
        <v>184.68</v>
      </c>
      <c r="F261" s="210">
        <f t="shared" si="22"/>
        <v>18.468</v>
      </c>
      <c r="G261" s="23"/>
      <c r="H261" s="23">
        <f t="shared" si="26"/>
        <v>0</v>
      </c>
      <c r="I261" s="24">
        <v>10</v>
      </c>
      <c r="J261" s="47">
        <f t="shared" si="27"/>
        <v>0</v>
      </c>
      <c r="K261" s="167"/>
      <c r="AF261" s="9"/>
    </row>
    <row r="262" spans="1:32" s="7" customFormat="1" ht="17.100000000000001" customHeight="1">
      <c r="A262" s="139">
        <v>308150</v>
      </c>
      <c r="B262" s="231" t="s">
        <v>306</v>
      </c>
      <c r="C262" s="23" t="s">
        <v>49</v>
      </c>
      <c r="D262" s="23">
        <v>5</v>
      </c>
      <c r="E262" s="24">
        <v>218.70000000000002</v>
      </c>
      <c r="F262" s="210">
        <f t="shared" si="22"/>
        <v>218.70000000000002</v>
      </c>
      <c r="G262" s="23"/>
      <c r="H262" s="23">
        <f t="shared" si="26"/>
        <v>0</v>
      </c>
      <c r="I262" s="24">
        <v>1</v>
      </c>
      <c r="J262" s="47">
        <f t="shared" si="27"/>
        <v>0</v>
      </c>
      <c r="K262" s="167"/>
      <c r="AF262" s="9"/>
    </row>
    <row r="263" spans="1:32" s="7" customFormat="1" ht="17.100000000000001" customHeight="1">
      <c r="A263" s="139">
        <v>308160</v>
      </c>
      <c r="B263" s="231" t="s">
        <v>448</v>
      </c>
      <c r="C263" s="66" t="s">
        <v>28</v>
      </c>
      <c r="D263" s="23">
        <v>5</v>
      </c>
      <c r="E263" s="24">
        <v>187.92000000000002</v>
      </c>
      <c r="F263" s="210">
        <f t="shared" si="22"/>
        <v>37.584000000000003</v>
      </c>
      <c r="G263" s="23"/>
      <c r="H263" s="23">
        <f t="shared" si="26"/>
        <v>0</v>
      </c>
      <c r="I263" s="24">
        <v>5</v>
      </c>
      <c r="J263" s="47">
        <f t="shared" si="27"/>
        <v>0</v>
      </c>
      <c r="K263" s="167"/>
      <c r="AF263" s="9"/>
    </row>
    <row r="264" spans="1:32" s="7" customFormat="1" ht="17.100000000000001" customHeight="1">
      <c r="A264" s="139">
        <v>308180</v>
      </c>
      <c r="B264" s="231" t="s">
        <v>124</v>
      </c>
      <c r="C264" s="23" t="s">
        <v>35</v>
      </c>
      <c r="D264" s="23">
        <v>5</v>
      </c>
      <c r="E264" s="24">
        <v>139.5</v>
      </c>
      <c r="F264" s="210">
        <f t="shared" si="22"/>
        <v>5.58</v>
      </c>
      <c r="G264" s="23"/>
      <c r="H264" s="23">
        <f t="shared" si="26"/>
        <v>0</v>
      </c>
      <c r="I264" s="24">
        <v>25</v>
      </c>
      <c r="J264" s="47">
        <f t="shared" si="27"/>
        <v>0</v>
      </c>
      <c r="K264" s="167"/>
      <c r="AF264" s="9"/>
    </row>
    <row r="265" spans="1:32" s="7" customFormat="1" ht="17.100000000000001" customHeight="1">
      <c r="A265" s="139">
        <v>308215</v>
      </c>
      <c r="B265" s="231" t="s">
        <v>677</v>
      </c>
      <c r="C265" s="23" t="s">
        <v>49</v>
      </c>
      <c r="D265" s="23">
        <v>5</v>
      </c>
      <c r="E265" s="24">
        <v>205.74</v>
      </c>
      <c r="F265" s="210">
        <f t="shared" si="22"/>
        <v>205.74</v>
      </c>
      <c r="G265" s="23"/>
      <c r="H265" s="23">
        <f t="shared" si="26"/>
        <v>0</v>
      </c>
      <c r="I265" s="24">
        <v>1</v>
      </c>
      <c r="J265" s="47">
        <f t="shared" si="27"/>
        <v>0</v>
      </c>
      <c r="K265" s="167"/>
      <c r="AF265" s="9"/>
    </row>
    <row r="266" spans="1:32" s="7" customFormat="1" ht="17.100000000000001" customHeight="1">
      <c r="A266" s="139">
        <v>308220</v>
      </c>
      <c r="B266" s="231" t="s">
        <v>125</v>
      </c>
      <c r="C266" s="23" t="s">
        <v>129</v>
      </c>
      <c r="D266" s="23">
        <v>5</v>
      </c>
      <c r="E266" s="24">
        <v>146.25</v>
      </c>
      <c r="F266" s="210">
        <f t="shared" si="22"/>
        <v>5.85</v>
      </c>
      <c r="G266" s="23"/>
      <c r="H266" s="23">
        <f t="shared" si="26"/>
        <v>0</v>
      </c>
      <c r="I266" s="24">
        <v>25</v>
      </c>
      <c r="J266" s="47">
        <f t="shared" si="27"/>
        <v>0</v>
      </c>
      <c r="K266" s="167"/>
      <c r="AF266" s="9"/>
    </row>
    <row r="267" spans="1:32" s="7" customFormat="1" ht="17.100000000000001" customHeight="1">
      <c r="A267" s="139">
        <v>308240</v>
      </c>
      <c r="B267" s="231" t="s">
        <v>126</v>
      </c>
      <c r="C267" s="23" t="s">
        <v>35</v>
      </c>
      <c r="D267" s="23">
        <v>5</v>
      </c>
      <c r="E267" s="24">
        <v>144.54000000000002</v>
      </c>
      <c r="F267" s="210">
        <f t="shared" si="22"/>
        <v>5.781600000000001</v>
      </c>
      <c r="G267" s="23"/>
      <c r="H267" s="23">
        <f t="shared" si="26"/>
        <v>0</v>
      </c>
      <c r="I267" s="24">
        <v>25</v>
      </c>
      <c r="J267" s="47">
        <f t="shared" si="27"/>
        <v>0</v>
      </c>
      <c r="K267" s="167"/>
      <c r="AF267" s="9"/>
    </row>
    <row r="268" spans="1:32" s="7" customFormat="1" ht="17.100000000000001" customHeight="1">
      <c r="A268" s="139">
        <v>308270</v>
      </c>
      <c r="B268" s="231" t="s">
        <v>307</v>
      </c>
      <c r="C268" s="23" t="s">
        <v>28</v>
      </c>
      <c r="D268" s="23">
        <v>5</v>
      </c>
      <c r="E268" s="24">
        <v>173.34</v>
      </c>
      <c r="F268" s="210">
        <f t="shared" si="22"/>
        <v>34.667999999999999</v>
      </c>
      <c r="G268" s="23"/>
      <c r="H268" s="23">
        <f t="shared" si="26"/>
        <v>0</v>
      </c>
      <c r="I268" s="24">
        <v>5</v>
      </c>
      <c r="J268" s="47">
        <f t="shared" si="27"/>
        <v>0</v>
      </c>
      <c r="K268" s="167"/>
      <c r="AF268" s="9"/>
    </row>
    <row r="269" spans="1:32" s="7" customFormat="1" ht="17.100000000000001" customHeight="1">
      <c r="A269" s="139">
        <v>308300</v>
      </c>
      <c r="B269" s="231" t="s">
        <v>308</v>
      </c>
      <c r="C269" s="23" t="s">
        <v>30</v>
      </c>
      <c r="D269" s="23">
        <v>5</v>
      </c>
      <c r="E269" s="24">
        <v>244.62</v>
      </c>
      <c r="F269" s="210">
        <f t="shared" si="22"/>
        <v>81.540000000000006</v>
      </c>
      <c r="G269" s="23"/>
      <c r="H269" s="23">
        <f t="shared" si="26"/>
        <v>0</v>
      </c>
      <c r="I269" s="24">
        <v>3</v>
      </c>
      <c r="J269" s="47">
        <f t="shared" si="27"/>
        <v>0</v>
      </c>
      <c r="K269" s="167"/>
      <c r="AF269" s="9"/>
    </row>
    <row r="270" spans="1:32" s="7" customFormat="1" ht="17.100000000000001" customHeight="1">
      <c r="A270" s="139">
        <v>308320</v>
      </c>
      <c r="B270" s="231" t="s">
        <v>309</v>
      </c>
      <c r="C270" s="23" t="s">
        <v>42</v>
      </c>
      <c r="D270" s="23">
        <v>5</v>
      </c>
      <c r="E270" s="24">
        <v>111.78</v>
      </c>
      <c r="F270" s="210">
        <f t="shared" si="22"/>
        <v>22.356000000000002</v>
      </c>
      <c r="G270" s="23"/>
      <c r="H270" s="23">
        <f t="shared" si="26"/>
        <v>0</v>
      </c>
      <c r="I270" s="24">
        <v>5</v>
      </c>
      <c r="J270" s="47">
        <f t="shared" si="27"/>
        <v>0</v>
      </c>
      <c r="K270" s="167"/>
      <c r="AF270" s="9"/>
    </row>
    <row r="271" spans="1:32" s="7" customFormat="1" ht="17.100000000000001" customHeight="1">
      <c r="A271" s="139">
        <v>308360</v>
      </c>
      <c r="B271" s="231" t="s">
        <v>127</v>
      </c>
      <c r="C271" s="23" t="s">
        <v>34</v>
      </c>
      <c r="D271" s="23">
        <v>5</v>
      </c>
      <c r="E271" s="24">
        <v>144.54000000000002</v>
      </c>
      <c r="F271" s="210">
        <f t="shared" si="22"/>
        <v>5.781600000000001</v>
      </c>
      <c r="G271" s="23"/>
      <c r="H271" s="23">
        <f t="shared" si="26"/>
        <v>0</v>
      </c>
      <c r="I271" s="24">
        <v>25</v>
      </c>
      <c r="J271" s="47">
        <f t="shared" si="27"/>
        <v>0</v>
      </c>
      <c r="K271" s="167"/>
      <c r="AF271" s="9"/>
    </row>
    <row r="272" spans="1:32" s="7" customFormat="1" ht="17.100000000000001" customHeight="1">
      <c r="A272" s="139">
        <v>308380</v>
      </c>
      <c r="B272" s="231" t="s">
        <v>449</v>
      </c>
      <c r="C272" s="23" t="s">
        <v>44</v>
      </c>
      <c r="D272" s="23">
        <v>5</v>
      </c>
      <c r="E272" s="24">
        <v>196.01999999999998</v>
      </c>
      <c r="F272" s="210">
        <f t="shared" si="22"/>
        <v>65.339999999999989</v>
      </c>
      <c r="G272" s="23"/>
      <c r="H272" s="23">
        <f t="shared" si="26"/>
        <v>0</v>
      </c>
      <c r="I272" s="24">
        <v>3</v>
      </c>
      <c r="J272" s="47">
        <f t="shared" si="27"/>
        <v>0</v>
      </c>
      <c r="K272" s="167"/>
      <c r="AF272" s="9"/>
    </row>
    <row r="273" spans="1:32" s="7" customFormat="1" ht="17.100000000000001" customHeight="1">
      <c r="A273" s="139">
        <v>308400</v>
      </c>
      <c r="B273" s="231" t="s">
        <v>128</v>
      </c>
      <c r="C273" s="23" t="s">
        <v>37</v>
      </c>
      <c r="D273" s="23">
        <v>5</v>
      </c>
      <c r="E273" s="24">
        <v>144.18</v>
      </c>
      <c r="F273" s="210">
        <f t="shared" si="22"/>
        <v>14.418000000000001</v>
      </c>
      <c r="G273" s="23"/>
      <c r="H273" s="23">
        <f t="shared" si="26"/>
        <v>0</v>
      </c>
      <c r="I273" s="24">
        <v>10</v>
      </c>
      <c r="J273" s="47">
        <f t="shared" si="27"/>
        <v>0</v>
      </c>
      <c r="K273" s="167"/>
      <c r="AF273" s="9"/>
    </row>
    <row r="274" spans="1:32" s="7" customFormat="1" ht="17.100000000000001" customHeight="1" thickBot="1">
      <c r="A274" s="140">
        <v>308415</v>
      </c>
      <c r="B274" s="234" t="s">
        <v>678</v>
      </c>
      <c r="C274" s="75" t="s">
        <v>35</v>
      </c>
      <c r="D274" s="49">
        <v>5</v>
      </c>
      <c r="E274" s="50">
        <v>139.5</v>
      </c>
      <c r="F274" s="210">
        <f t="shared" si="22"/>
        <v>5.58</v>
      </c>
      <c r="G274" s="49"/>
      <c r="H274" s="49">
        <f t="shared" si="26"/>
        <v>0</v>
      </c>
      <c r="I274" s="50">
        <v>25</v>
      </c>
      <c r="J274" s="59">
        <f t="shared" si="27"/>
        <v>0</v>
      </c>
      <c r="K274" s="167"/>
      <c r="AF274" s="9"/>
    </row>
    <row r="275" spans="1:32" s="7" customFormat="1" ht="17.100000000000001" customHeight="1">
      <c r="A275" s="149" t="s">
        <v>580</v>
      </c>
      <c r="B275" s="56"/>
      <c r="C275" s="57"/>
      <c r="D275" s="57"/>
      <c r="E275" s="225"/>
      <c r="F275" s="210"/>
      <c r="G275" s="44"/>
      <c r="H275" s="44"/>
      <c r="I275" s="45"/>
      <c r="J275" s="46"/>
      <c r="K275" s="167"/>
      <c r="AF275" s="9"/>
    </row>
    <row r="276" spans="1:32" s="7" customFormat="1" ht="17.100000000000001" customHeight="1">
      <c r="A276" s="139">
        <v>308530</v>
      </c>
      <c r="B276" s="231" t="s">
        <v>130</v>
      </c>
      <c r="C276" s="23" t="s">
        <v>41</v>
      </c>
      <c r="D276" s="23">
        <v>5</v>
      </c>
      <c r="E276" s="24">
        <v>137.69999999999999</v>
      </c>
      <c r="F276" s="210">
        <f t="shared" si="22"/>
        <v>9.18</v>
      </c>
      <c r="G276" s="23"/>
      <c r="H276" s="23">
        <f t="shared" si="26"/>
        <v>0</v>
      </c>
      <c r="I276" s="24">
        <v>15</v>
      </c>
      <c r="J276" s="47">
        <f t="shared" ref="J276:J286" si="28">I276*G276</f>
        <v>0</v>
      </c>
      <c r="K276" s="167"/>
      <c r="AF276" s="9"/>
    </row>
    <row r="277" spans="1:32" s="7" customFormat="1" ht="17.100000000000001" customHeight="1">
      <c r="A277" s="139">
        <v>308590</v>
      </c>
      <c r="B277" s="231" t="s">
        <v>131</v>
      </c>
      <c r="C277" s="23" t="s">
        <v>45</v>
      </c>
      <c r="D277" s="23">
        <v>5</v>
      </c>
      <c r="E277" s="24">
        <v>173.34</v>
      </c>
      <c r="F277" s="210">
        <f t="shared" si="22"/>
        <v>17.334</v>
      </c>
      <c r="G277" s="23"/>
      <c r="H277" s="23">
        <f t="shared" si="26"/>
        <v>0</v>
      </c>
      <c r="I277" s="24">
        <v>10</v>
      </c>
      <c r="J277" s="47">
        <f t="shared" si="28"/>
        <v>0</v>
      </c>
      <c r="K277" s="167"/>
      <c r="AF277" s="9"/>
    </row>
    <row r="278" spans="1:32" s="7" customFormat="1" ht="17.100000000000001" customHeight="1">
      <c r="A278" s="139">
        <v>308600</v>
      </c>
      <c r="B278" s="231" t="s">
        <v>132</v>
      </c>
      <c r="C278" s="23" t="s">
        <v>41</v>
      </c>
      <c r="D278" s="23">
        <v>5</v>
      </c>
      <c r="E278" s="24">
        <v>157.13999999999999</v>
      </c>
      <c r="F278" s="210">
        <f t="shared" si="22"/>
        <v>10.475999999999999</v>
      </c>
      <c r="G278" s="23"/>
      <c r="H278" s="23">
        <f t="shared" si="26"/>
        <v>0</v>
      </c>
      <c r="I278" s="24">
        <v>15</v>
      </c>
      <c r="J278" s="47">
        <f t="shared" si="28"/>
        <v>0</v>
      </c>
      <c r="K278" s="167"/>
      <c r="AF278" s="9"/>
    </row>
    <row r="279" spans="1:32" s="7" customFormat="1" ht="17.100000000000001" customHeight="1">
      <c r="A279" s="139">
        <v>308650</v>
      </c>
      <c r="B279" s="231" t="s">
        <v>497</v>
      </c>
      <c r="C279" s="63" t="s">
        <v>36</v>
      </c>
      <c r="D279" s="23">
        <v>5</v>
      </c>
      <c r="E279" s="24">
        <v>228.42</v>
      </c>
      <c r="F279" s="210">
        <f t="shared" si="22"/>
        <v>15.228</v>
      </c>
      <c r="G279" s="23"/>
      <c r="H279" s="23">
        <f t="shared" si="26"/>
        <v>0</v>
      </c>
      <c r="I279" s="24">
        <v>15</v>
      </c>
      <c r="J279" s="47">
        <f t="shared" si="28"/>
        <v>0</v>
      </c>
      <c r="K279" s="167"/>
      <c r="AF279" s="9"/>
    </row>
    <row r="280" spans="1:32" s="7" customFormat="1" ht="17.100000000000001" customHeight="1">
      <c r="A280" s="139">
        <v>308710</v>
      </c>
      <c r="B280" s="231" t="s">
        <v>498</v>
      </c>
      <c r="C280" s="63" t="s">
        <v>36</v>
      </c>
      <c r="D280" s="23">
        <v>5</v>
      </c>
      <c r="E280" s="24">
        <v>228.42</v>
      </c>
      <c r="F280" s="210">
        <f t="shared" si="22"/>
        <v>15.228</v>
      </c>
      <c r="G280" s="23"/>
      <c r="H280" s="23">
        <f t="shared" si="26"/>
        <v>0</v>
      </c>
      <c r="I280" s="24">
        <v>15</v>
      </c>
      <c r="J280" s="47">
        <f t="shared" si="28"/>
        <v>0</v>
      </c>
      <c r="K280" s="167"/>
      <c r="AF280" s="9"/>
    </row>
    <row r="281" spans="1:32" s="7" customFormat="1" ht="17.100000000000001" customHeight="1">
      <c r="A281" s="139">
        <v>308770</v>
      </c>
      <c r="B281" s="231" t="s">
        <v>499</v>
      </c>
      <c r="C281" s="63" t="s">
        <v>36</v>
      </c>
      <c r="D281" s="23">
        <v>5</v>
      </c>
      <c r="E281" s="24">
        <v>207.36</v>
      </c>
      <c r="F281" s="210">
        <f t="shared" ref="F281:F344" si="29">E281/I281</f>
        <v>13.824000000000002</v>
      </c>
      <c r="G281" s="23"/>
      <c r="H281" s="23">
        <f t="shared" si="26"/>
        <v>0</v>
      </c>
      <c r="I281" s="24">
        <v>15</v>
      </c>
      <c r="J281" s="47">
        <f t="shared" si="28"/>
        <v>0</v>
      </c>
      <c r="K281" s="167"/>
      <c r="AF281" s="9"/>
    </row>
    <row r="282" spans="1:32" s="7" customFormat="1" ht="17.100000000000001" customHeight="1">
      <c r="A282" s="139">
        <v>308800</v>
      </c>
      <c r="B282" s="231" t="s">
        <v>522</v>
      </c>
      <c r="C282" s="63" t="s">
        <v>36</v>
      </c>
      <c r="D282" s="23">
        <v>5</v>
      </c>
      <c r="E282" s="24">
        <v>257.58</v>
      </c>
      <c r="F282" s="210">
        <f t="shared" si="29"/>
        <v>17.172000000000001</v>
      </c>
      <c r="G282" s="23"/>
      <c r="H282" s="23">
        <f t="shared" si="26"/>
        <v>0</v>
      </c>
      <c r="I282" s="24">
        <v>15</v>
      </c>
      <c r="J282" s="47">
        <f t="shared" si="28"/>
        <v>0</v>
      </c>
      <c r="K282" s="167"/>
      <c r="AF282" s="9"/>
    </row>
    <row r="283" spans="1:32" s="7" customFormat="1" ht="17.100000000000001" customHeight="1">
      <c r="A283" s="139">
        <v>308830</v>
      </c>
      <c r="B283" s="231" t="s">
        <v>500</v>
      </c>
      <c r="C283" s="63" t="s">
        <v>36</v>
      </c>
      <c r="D283" s="23">
        <v>5</v>
      </c>
      <c r="E283" s="24">
        <v>257.58</v>
      </c>
      <c r="F283" s="210">
        <f t="shared" si="29"/>
        <v>17.172000000000001</v>
      </c>
      <c r="G283" s="23"/>
      <c r="H283" s="23">
        <f t="shared" si="26"/>
        <v>0</v>
      </c>
      <c r="I283" s="24">
        <v>15</v>
      </c>
      <c r="J283" s="47">
        <f t="shared" si="28"/>
        <v>0</v>
      </c>
      <c r="K283" s="167"/>
      <c r="AF283" s="9"/>
    </row>
    <row r="284" spans="1:32" s="7" customFormat="1" ht="17.100000000000001" customHeight="1">
      <c r="A284" s="139">
        <v>308840</v>
      </c>
      <c r="B284" s="231" t="s">
        <v>501</v>
      </c>
      <c r="C284" s="63" t="s">
        <v>36</v>
      </c>
      <c r="D284" s="23">
        <v>5</v>
      </c>
      <c r="E284" s="24">
        <v>257.58</v>
      </c>
      <c r="F284" s="210">
        <f t="shared" si="29"/>
        <v>17.172000000000001</v>
      </c>
      <c r="G284" s="23"/>
      <c r="H284" s="23">
        <f t="shared" si="26"/>
        <v>0</v>
      </c>
      <c r="I284" s="24">
        <v>15</v>
      </c>
      <c r="J284" s="47">
        <f t="shared" si="28"/>
        <v>0</v>
      </c>
      <c r="K284" s="167"/>
      <c r="AF284" s="9"/>
    </row>
    <row r="285" spans="1:32" s="7" customFormat="1" ht="17.100000000000001" customHeight="1">
      <c r="A285" s="139">
        <v>308850</v>
      </c>
      <c r="B285" s="231" t="s">
        <v>502</v>
      </c>
      <c r="C285" s="63" t="s">
        <v>36</v>
      </c>
      <c r="D285" s="23">
        <v>5</v>
      </c>
      <c r="E285" s="24">
        <v>257.58</v>
      </c>
      <c r="F285" s="210">
        <f t="shared" si="29"/>
        <v>17.172000000000001</v>
      </c>
      <c r="G285" s="23"/>
      <c r="H285" s="23">
        <f t="shared" si="26"/>
        <v>0</v>
      </c>
      <c r="I285" s="24">
        <v>15</v>
      </c>
      <c r="J285" s="47">
        <f t="shared" si="28"/>
        <v>0</v>
      </c>
      <c r="K285" s="167"/>
      <c r="AF285" s="9"/>
    </row>
    <row r="286" spans="1:32" s="7" customFormat="1" ht="17.100000000000001" customHeight="1" thickBot="1">
      <c r="A286" s="140">
        <v>308860</v>
      </c>
      <c r="B286" s="234" t="s">
        <v>503</v>
      </c>
      <c r="C286" s="76" t="s">
        <v>36</v>
      </c>
      <c r="D286" s="49">
        <v>5</v>
      </c>
      <c r="E286" s="50">
        <v>228.42</v>
      </c>
      <c r="F286" s="210">
        <f t="shared" si="29"/>
        <v>15.228</v>
      </c>
      <c r="G286" s="49"/>
      <c r="H286" s="49">
        <f t="shared" si="26"/>
        <v>0</v>
      </c>
      <c r="I286" s="50">
        <v>15</v>
      </c>
      <c r="J286" s="59">
        <f t="shared" si="28"/>
        <v>0</v>
      </c>
      <c r="K286" s="167"/>
      <c r="AF286" s="9"/>
    </row>
    <row r="287" spans="1:32" s="7" customFormat="1" ht="17.100000000000001" customHeight="1">
      <c r="A287" s="149" t="s">
        <v>581</v>
      </c>
      <c r="B287" s="56"/>
      <c r="C287" s="57"/>
      <c r="D287" s="57"/>
      <c r="E287" s="225"/>
      <c r="F287" s="210"/>
      <c r="G287" s="44"/>
      <c r="H287" s="44"/>
      <c r="I287" s="45"/>
      <c r="J287" s="46"/>
      <c r="K287" s="167"/>
      <c r="AF287" s="9"/>
    </row>
    <row r="288" spans="1:32" s="7" customFormat="1" ht="17.100000000000001" customHeight="1">
      <c r="A288" s="139">
        <v>309000</v>
      </c>
      <c r="B288" s="231" t="s">
        <v>151</v>
      </c>
      <c r="C288" s="23" t="s">
        <v>47</v>
      </c>
      <c r="D288" s="23">
        <v>5</v>
      </c>
      <c r="E288" s="24">
        <v>176.58</v>
      </c>
      <c r="F288" s="210">
        <f t="shared" si="29"/>
        <v>88.29</v>
      </c>
      <c r="G288" s="23"/>
      <c r="H288" s="23">
        <f t="shared" si="26"/>
        <v>0</v>
      </c>
      <c r="I288" s="24">
        <v>2</v>
      </c>
      <c r="J288" s="47">
        <f>I288*G288</f>
        <v>0</v>
      </c>
      <c r="K288" s="167"/>
      <c r="AF288" s="9"/>
    </row>
    <row r="289" spans="1:32" s="7" customFormat="1" ht="17.100000000000001" customHeight="1">
      <c r="A289" s="139">
        <v>309030</v>
      </c>
      <c r="B289" s="231" t="s">
        <v>318</v>
      </c>
      <c r="C289" s="23" t="s">
        <v>47</v>
      </c>
      <c r="D289" s="23">
        <v>5</v>
      </c>
      <c r="E289" s="24">
        <v>176.58</v>
      </c>
      <c r="F289" s="210">
        <f t="shared" si="29"/>
        <v>88.29</v>
      </c>
      <c r="G289" s="23"/>
      <c r="H289" s="23">
        <f t="shared" si="26"/>
        <v>0</v>
      </c>
      <c r="I289" s="24">
        <v>2</v>
      </c>
      <c r="J289" s="47">
        <f>I289*G289</f>
        <v>0</v>
      </c>
      <c r="K289" s="167"/>
      <c r="AF289" s="9"/>
    </row>
    <row r="290" spans="1:32" s="7" customFormat="1" ht="17.100000000000001" customHeight="1" thickBot="1">
      <c r="A290" s="140">
        <v>309050</v>
      </c>
      <c r="B290" s="234" t="s">
        <v>319</v>
      </c>
      <c r="C290" s="49" t="s">
        <v>28</v>
      </c>
      <c r="D290" s="49">
        <v>5</v>
      </c>
      <c r="E290" s="50">
        <v>163.62</v>
      </c>
      <c r="F290" s="210">
        <f t="shared" si="29"/>
        <v>81.81</v>
      </c>
      <c r="G290" s="49"/>
      <c r="H290" s="49">
        <f t="shared" si="26"/>
        <v>0</v>
      </c>
      <c r="I290" s="50">
        <v>2</v>
      </c>
      <c r="J290" s="59">
        <f>I290*G290</f>
        <v>0</v>
      </c>
      <c r="K290" s="167"/>
      <c r="AF290" s="9"/>
    </row>
    <row r="291" spans="1:32" s="7" customFormat="1" ht="17.100000000000001" customHeight="1">
      <c r="A291" s="149" t="s">
        <v>0</v>
      </c>
      <c r="B291" s="56"/>
      <c r="C291" s="57"/>
      <c r="D291" s="57"/>
      <c r="E291" s="225"/>
      <c r="F291" s="210"/>
      <c r="G291" s="44"/>
      <c r="H291" s="44"/>
      <c r="I291" s="45"/>
      <c r="J291" s="46"/>
      <c r="K291" s="167"/>
      <c r="AF291" s="9"/>
    </row>
    <row r="292" spans="1:32" s="7" customFormat="1" ht="17.100000000000001" customHeight="1">
      <c r="A292" s="139">
        <v>309100</v>
      </c>
      <c r="B292" s="231" t="s">
        <v>133</v>
      </c>
      <c r="C292" s="23" t="s">
        <v>41</v>
      </c>
      <c r="D292" s="23">
        <v>5</v>
      </c>
      <c r="E292" s="24">
        <v>174.42</v>
      </c>
      <c r="F292" s="210">
        <f t="shared" si="29"/>
        <v>6.9767999999999999</v>
      </c>
      <c r="G292" s="23"/>
      <c r="H292" s="23">
        <f t="shared" si="26"/>
        <v>0</v>
      </c>
      <c r="I292" s="24">
        <v>25</v>
      </c>
      <c r="J292" s="47">
        <f>I292*G292</f>
        <v>0</v>
      </c>
      <c r="K292" s="167"/>
      <c r="AF292" s="9"/>
    </row>
    <row r="293" spans="1:32" s="7" customFormat="1" ht="17.100000000000001" customHeight="1">
      <c r="A293" s="139">
        <v>309130</v>
      </c>
      <c r="B293" s="231" t="s">
        <v>134</v>
      </c>
      <c r="C293" s="23" t="s">
        <v>41</v>
      </c>
      <c r="D293" s="23">
        <v>5</v>
      </c>
      <c r="E293" s="24">
        <v>176.13</v>
      </c>
      <c r="F293" s="210">
        <f t="shared" si="29"/>
        <v>8.8064999999999998</v>
      </c>
      <c r="G293" s="23"/>
      <c r="H293" s="23">
        <f t="shared" si="26"/>
        <v>0</v>
      </c>
      <c r="I293" s="24">
        <v>20</v>
      </c>
      <c r="J293" s="47">
        <f>I293*G293</f>
        <v>0</v>
      </c>
      <c r="K293" s="167"/>
      <c r="AF293" s="9"/>
    </row>
    <row r="294" spans="1:32" s="7" customFormat="1" ht="17.100000000000001" customHeight="1" thickBot="1">
      <c r="A294" s="140">
        <v>309160</v>
      </c>
      <c r="B294" s="234" t="s">
        <v>135</v>
      </c>
      <c r="C294" s="49" t="s">
        <v>34</v>
      </c>
      <c r="D294" s="49">
        <v>5</v>
      </c>
      <c r="E294" s="50">
        <v>169.29</v>
      </c>
      <c r="F294" s="210">
        <f t="shared" si="29"/>
        <v>11.286</v>
      </c>
      <c r="G294" s="49"/>
      <c r="H294" s="49">
        <f t="shared" si="26"/>
        <v>0</v>
      </c>
      <c r="I294" s="50">
        <v>15</v>
      </c>
      <c r="J294" s="59">
        <f>I294*G294</f>
        <v>0</v>
      </c>
      <c r="K294" s="167"/>
      <c r="AF294" s="9"/>
    </row>
    <row r="295" spans="1:32" s="7" customFormat="1" ht="17.25" customHeight="1">
      <c r="A295" s="149" t="s">
        <v>642</v>
      </c>
      <c r="B295" s="56"/>
      <c r="C295" s="57"/>
      <c r="D295" s="57"/>
      <c r="E295" s="225"/>
      <c r="F295" s="210"/>
      <c r="G295" s="44"/>
      <c r="H295" s="44"/>
      <c r="I295" s="45"/>
      <c r="J295" s="46"/>
      <c r="K295" s="167"/>
      <c r="AF295" s="9"/>
    </row>
    <row r="296" spans="1:32" s="7" customFormat="1" ht="17.100000000000001" customHeight="1">
      <c r="A296" s="139">
        <v>309700</v>
      </c>
      <c r="B296" s="231" t="s">
        <v>310</v>
      </c>
      <c r="C296" s="23" t="s">
        <v>138</v>
      </c>
      <c r="D296" s="23">
        <v>5</v>
      </c>
      <c r="E296" s="24">
        <v>249.48000000000002</v>
      </c>
      <c r="F296" s="210">
        <f t="shared" si="29"/>
        <v>249.48000000000002</v>
      </c>
      <c r="G296" s="23"/>
      <c r="H296" s="23">
        <f t="shared" si="26"/>
        <v>0</v>
      </c>
      <c r="I296" s="24">
        <v>1</v>
      </c>
      <c r="J296" s="47">
        <f t="shared" ref="J296:J302" si="30">I296*G296</f>
        <v>0</v>
      </c>
      <c r="K296" s="167"/>
      <c r="AF296" s="9"/>
    </row>
    <row r="297" spans="1:32" s="7" customFormat="1" ht="17.100000000000001" customHeight="1">
      <c r="A297" s="139">
        <v>309730</v>
      </c>
      <c r="B297" s="231" t="s">
        <v>311</v>
      </c>
      <c r="C297" s="23" t="s">
        <v>138</v>
      </c>
      <c r="D297" s="23">
        <v>5</v>
      </c>
      <c r="E297" s="24">
        <v>272.16000000000003</v>
      </c>
      <c r="F297" s="210">
        <f t="shared" si="29"/>
        <v>272.16000000000003</v>
      </c>
      <c r="G297" s="23"/>
      <c r="H297" s="23">
        <f t="shared" si="26"/>
        <v>0</v>
      </c>
      <c r="I297" s="24">
        <v>1</v>
      </c>
      <c r="J297" s="47">
        <f t="shared" si="30"/>
        <v>0</v>
      </c>
      <c r="K297" s="167"/>
      <c r="AF297" s="9"/>
    </row>
    <row r="298" spans="1:32" s="7" customFormat="1" ht="17.100000000000001" customHeight="1">
      <c r="A298" s="139">
        <v>309760</v>
      </c>
      <c r="B298" s="231" t="s">
        <v>312</v>
      </c>
      <c r="C298" s="23" t="s">
        <v>138</v>
      </c>
      <c r="D298" s="23">
        <v>5</v>
      </c>
      <c r="E298" s="24">
        <v>251.1</v>
      </c>
      <c r="F298" s="210">
        <f t="shared" si="29"/>
        <v>251.1</v>
      </c>
      <c r="G298" s="23"/>
      <c r="H298" s="23">
        <f t="shared" si="26"/>
        <v>0</v>
      </c>
      <c r="I298" s="24">
        <v>1</v>
      </c>
      <c r="J298" s="47">
        <f t="shared" si="30"/>
        <v>0</v>
      </c>
      <c r="K298" s="167"/>
      <c r="AF298" s="9"/>
    </row>
    <row r="299" spans="1:32" s="7" customFormat="1" ht="17.100000000000001" customHeight="1">
      <c r="A299" s="139">
        <v>309790</v>
      </c>
      <c r="B299" s="231" t="s">
        <v>313</v>
      </c>
      <c r="C299" s="23" t="s">
        <v>138</v>
      </c>
      <c r="D299" s="23">
        <v>5</v>
      </c>
      <c r="E299" s="24">
        <v>249.48000000000002</v>
      </c>
      <c r="F299" s="210">
        <f t="shared" si="29"/>
        <v>249.48000000000002</v>
      </c>
      <c r="G299" s="23"/>
      <c r="H299" s="23">
        <f t="shared" si="26"/>
        <v>0</v>
      </c>
      <c r="I299" s="24">
        <v>1</v>
      </c>
      <c r="J299" s="47">
        <f t="shared" si="30"/>
        <v>0</v>
      </c>
      <c r="K299" s="167"/>
      <c r="AF299" s="9"/>
    </row>
    <row r="300" spans="1:32" s="7" customFormat="1" ht="17.100000000000001" customHeight="1">
      <c r="A300" s="139">
        <v>309820</v>
      </c>
      <c r="B300" s="231" t="s">
        <v>424</v>
      </c>
      <c r="C300" s="23" t="s">
        <v>36</v>
      </c>
      <c r="D300" s="23">
        <v>5</v>
      </c>
      <c r="E300" s="24">
        <v>200.88000000000002</v>
      </c>
      <c r="F300" s="210">
        <f t="shared" si="29"/>
        <v>13.392000000000001</v>
      </c>
      <c r="G300" s="23"/>
      <c r="H300" s="23">
        <f t="shared" si="26"/>
        <v>0</v>
      </c>
      <c r="I300" s="24">
        <v>15</v>
      </c>
      <c r="J300" s="47">
        <f t="shared" si="30"/>
        <v>0</v>
      </c>
      <c r="K300" s="167"/>
      <c r="AF300" s="9"/>
    </row>
    <row r="301" spans="1:32" s="7" customFormat="1" ht="17.100000000000001" customHeight="1">
      <c r="A301" s="139">
        <v>309850</v>
      </c>
      <c r="B301" s="231" t="s">
        <v>136</v>
      </c>
      <c r="C301" s="23" t="s">
        <v>41</v>
      </c>
      <c r="D301" s="23">
        <v>5</v>
      </c>
      <c r="E301" s="24">
        <v>244.62</v>
      </c>
      <c r="F301" s="210">
        <f t="shared" si="29"/>
        <v>24.462</v>
      </c>
      <c r="G301" s="23"/>
      <c r="H301" s="23">
        <f t="shared" si="26"/>
        <v>0</v>
      </c>
      <c r="I301" s="24">
        <v>10</v>
      </c>
      <c r="J301" s="47">
        <f t="shared" si="30"/>
        <v>0</v>
      </c>
      <c r="K301" s="167"/>
      <c r="AF301" s="9"/>
    </row>
    <row r="302" spans="1:32" s="7" customFormat="1" ht="17.100000000000001" customHeight="1" thickBot="1">
      <c r="A302" s="140">
        <v>309880</v>
      </c>
      <c r="B302" s="234" t="s">
        <v>137</v>
      </c>
      <c r="C302" s="49" t="s">
        <v>38</v>
      </c>
      <c r="D302" s="49">
        <v>5</v>
      </c>
      <c r="E302" s="50">
        <v>181.44000000000005</v>
      </c>
      <c r="F302" s="210">
        <f t="shared" si="29"/>
        <v>12.096000000000004</v>
      </c>
      <c r="G302" s="49"/>
      <c r="H302" s="49">
        <f t="shared" si="26"/>
        <v>0</v>
      </c>
      <c r="I302" s="50">
        <v>15</v>
      </c>
      <c r="J302" s="59">
        <f t="shared" si="30"/>
        <v>0</v>
      </c>
      <c r="K302" s="167"/>
      <c r="AF302" s="9"/>
    </row>
    <row r="303" spans="1:32" s="7" customFormat="1" ht="17.100000000000001" customHeight="1">
      <c r="A303" s="149" t="s">
        <v>1</v>
      </c>
      <c r="B303" s="56"/>
      <c r="C303" s="57"/>
      <c r="D303" s="57"/>
      <c r="E303" s="225"/>
      <c r="F303" s="210"/>
      <c r="G303" s="44"/>
      <c r="H303" s="44"/>
      <c r="I303" s="45"/>
      <c r="J303" s="46"/>
      <c r="K303" s="167"/>
      <c r="AF303" s="9"/>
    </row>
    <row r="304" spans="1:32" s="7" customFormat="1" ht="17.100000000000001" customHeight="1">
      <c r="A304" s="139">
        <v>310130</v>
      </c>
      <c r="B304" s="231" t="s">
        <v>346</v>
      </c>
      <c r="C304" s="23" t="s">
        <v>42</v>
      </c>
      <c r="D304" s="23">
        <v>5</v>
      </c>
      <c r="E304" s="24">
        <v>218.70000000000002</v>
      </c>
      <c r="F304" s="210">
        <f t="shared" si="29"/>
        <v>21.87</v>
      </c>
      <c r="G304" s="23"/>
      <c r="H304" s="23">
        <f t="shared" si="26"/>
        <v>0</v>
      </c>
      <c r="I304" s="24">
        <v>10</v>
      </c>
      <c r="J304" s="47">
        <f>I304*G304</f>
        <v>0</v>
      </c>
      <c r="K304" s="167"/>
      <c r="AF304" s="9"/>
    </row>
    <row r="305" spans="1:32" s="7" customFormat="1" ht="17.100000000000001" customHeight="1">
      <c r="A305" s="139">
        <v>310190</v>
      </c>
      <c r="B305" s="231" t="s">
        <v>450</v>
      </c>
      <c r="C305" s="23" t="s">
        <v>42</v>
      </c>
      <c r="D305" s="23">
        <v>5</v>
      </c>
      <c r="E305" s="24">
        <v>233.28</v>
      </c>
      <c r="F305" s="210">
        <f t="shared" si="29"/>
        <v>23.327999999999999</v>
      </c>
      <c r="G305" s="28"/>
      <c r="H305" s="28">
        <f t="shared" si="26"/>
        <v>0</v>
      </c>
      <c r="I305" s="29">
        <v>10</v>
      </c>
      <c r="J305" s="48">
        <f>I305*G305</f>
        <v>0</v>
      </c>
      <c r="K305" s="167"/>
      <c r="AF305" s="9"/>
    </row>
    <row r="306" spans="1:32" s="7" customFormat="1" ht="17.100000000000001" customHeight="1" thickBot="1">
      <c r="A306" s="140">
        <v>310200</v>
      </c>
      <c r="B306" s="234" t="s">
        <v>154</v>
      </c>
      <c r="C306" s="49" t="s">
        <v>42</v>
      </c>
      <c r="D306" s="49">
        <v>5</v>
      </c>
      <c r="E306" s="50">
        <v>218.70000000000002</v>
      </c>
      <c r="F306" s="210">
        <f t="shared" si="29"/>
        <v>21.87</v>
      </c>
      <c r="G306" s="49"/>
      <c r="H306" s="49">
        <f t="shared" si="26"/>
        <v>0</v>
      </c>
      <c r="I306" s="50">
        <v>10</v>
      </c>
      <c r="J306" s="51">
        <f>I306*G306</f>
        <v>0</v>
      </c>
      <c r="K306" s="167"/>
      <c r="AF306" s="9"/>
    </row>
    <row r="307" spans="1:32" s="7" customFormat="1" ht="17.100000000000001" customHeight="1" thickBot="1">
      <c r="A307" s="150" t="s">
        <v>2</v>
      </c>
      <c r="B307" s="69"/>
      <c r="C307" s="70"/>
      <c r="D307" s="70"/>
      <c r="E307" s="71"/>
      <c r="F307" s="210"/>
      <c r="G307" s="70"/>
      <c r="H307" s="70"/>
      <c r="I307" s="71"/>
      <c r="J307" s="72"/>
      <c r="K307" s="167"/>
      <c r="AF307" s="9"/>
    </row>
    <row r="308" spans="1:32" s="7" customFormat="1" ht="17.100000000000001" customHeight="1">
      <c r="A308" s="137" t="s">
        <v>3</v>
      </c>
      <c r="B308" s="56"/>
      <c r="C308" s="57"/>
      <c r="D308" s="57"/>
      <c r="E308" s="61"/>
      <c r="F308" s="210"/>
      <c r="G308" s="57"/>
      <c r="H308" s="57"/>
      <c r="I308" s="61"/>
      <c r="J308" s="64"/>
      <c r="K308" s="167"/>
      <c r="AF308" s="9"/>
    </row>
    <row r="309" spans="1:32" s="7" customFormat="1" ht="17.100000000000001" customHeight="1">
      <c r="A309" s="139">
        <v>310330</v>
      </c>
      <c r="B309" s="231" t="s">
        <v>417</v>
      </c>
      <c r="C309" s="23" t="s">
        <v>34</v>
      </c>
      <c r="D309" s="23">
        <v>5</v>
      </c>
      <c r="E309" s="24">
        <v>173.34</v>
      </c>
      <c r="F309" s="210">
        <f t="shared" si="29"/>
        <v>17.334</v>
      </c>
      <c r="G309" s="23"/>
      <c r="H309" s="23">
        <f t="shared" ref="H309:H371" si="31">G309*E309</f>
        <v>0</v>
      </c>
      <c r="I309" s="24">
        <v>10</v>
      </c>
      <c r="J309" s="65">
        <f>I309*G309</f>
        <v>0</v>
      </c>
      <c r="K309" s="167"/>
      <c r="AF309" s="9"/>
    </row>
    <row r="310" spans="1:32" s="7" customFormat="1" ht="17.100000000000001" customHeight="1">
      <c r="A310" s="139">
        <v>310360</v>
      </c>
      <c r="B310" s="231" t="s">
        <v>139</v>
      </c>
      <c r="C310" s="23" t="s">
        <v>34</v>
      </c>
      <c r="D310" s="23">
        <v>5</v>
      </c>
      <c r="E310" s="24">
        <v>141.93</v>
      </c>
      <c r="F310" s="210">
        <f t="shared" si="29"/>
        <v>9.4619999999999997</v>
      </c>
      <c r="G310" s="25"/>
      <c r="H310" s="25">
        <f t="shared" si="31"/>
        <v>0</v>
      </c>
      <c r="I310" s="30">
        <v>15</v>
      </c>
      <c r="J310" s="67">
        <f>I310*G310</f>
        <v>0</v>
      </c>
      <c r="K310" s="167"/>
      <c r="AF310" s="9"/>
    </row>
    <row r="311" spans="1:32" s="7" customFormat="1" ht="17.100000000000001" customHeight="1">
      <c r="A311" s="139">
        <v>310390</v>
      </c>
      <c r="B311" s="231" t="s">
        <v>140</v>
      </c>
      <c r="C311" s="23" t="s">
        <v>37</v>
      </c>
      <c r="D311" s="23">
        <v>5</v>
      </c>
      <c r="E311" s="24">
        <v>228.42</v>
      </c>
      <c r="F311" s="210">
        <f t="shared" si="29"/>
        <v>22.841999999999999</v>
      </c>
      <c r="G311" s="23"/>
      <c r="H311" s="23">
        <f t="shared" si="31"/>
        <v>0</v>
      </c>
      <c r="I311" s="24">
        <v>10</v>
      </c>
      <c r="J311" s="47">
        <f>I311*G311</f>
        <v>0</v>
      </c>
      <c r="K311" s="167"/>
      <c r="AF311" s="9"/>
    </row>
    <row r="312" spans="1:32" s="7" customFormat="1" ht="17.100000000000001" customHeight="1" thickBot="1">
      <c r="A312" s="140">
        <v>310400</v>
      </c>
      <c r="B312" s="234" t="s">
        <v>141</v>
      </c>
      <c r="C312" s="49" t="s">
        <v>34</v>
      </c>
      <c r="D312" s="49">
        <v>5</v>
      </c>
      <c r="E312" s="50">
        <v>176.58</v>
      </c>
      <c r="F312" s="210">
        <f t="shared" si="29"/>
        <v>11.772</v>
      </c>
      <c r="G312" s="49"/>
      <c r="H312" s="49">
        <f t="shared" si="31"/>
        <v>0</v>
      </c>
      <c r="I312" s="50">
        <v>15</v>
      </c>
      <c r="J312" s="59">
        <f>I312*G312</f>
        <v>0</v>
      </c>
      <c r="K312" s="167"/>
      <c r="AF312" s="9"/>
    </row>
    <row r="313" spans="1:32" s="7" customFormat="1" ht="17.100000000000001" customHeight="1">
      <c r="A313" s="137" t="s">
        <v>4</v>
      </c>
      <c r="B313" s="56"/>
      <c r="C313" s="57"/>
      <c r="D313" s="57"/>
      <c r="E313" s="225"/>
      <c r="F313" s="210"/>
      <c r="G313" s="44"/>
      <c r="H313" s="44"/>
      <c r="I313" s="45"/>
      <c r="J313" s="46"/>
      <c r="K313" s="167"/>
      <c r="AF313" s="9"/>
    </row>
    <row r="314" spans="1:32" s="7" customFormat="1" ht="17.100000000000001" customHeight="1">
      <c r="A314" s="139">
        <v>310450</v>
      </c>
      <c r="B314" s="231" t="s">
        <v>341</v>
      </c>
      <c r="C314" s="23" t="s">
        <v>43</v>
      </c>
      <c r="D314" s="23">
        <v>5</v>
      </c>
      <c r="E314" s="24">
        <v>192.60000000000002</v>
      </c>
      <c r="F314" s="210">
        <f t="shared" si="29"/>
        <v>7.7040000000000006</v>
      </c>
      <c r="G314" s="23"/>
      <c r="H314" s="23">
        <f t="shared" si="31"/>
        <v>0</v>
      </c>
      <c r="I314" s="24">
        <v>25</v>
      </c>
      <c r="J314" s="47">
        <f t="shared" ref="J314:J320" si="32">I314*G314</f>
        <v>0</v>
      </c>
      <c r="K314" s="167"/>
      <c r="AF314" s="9"/>
    </row>
    <row r="315" spans="1:32" s="7" customFormat="1" ht="17.100000000000001" customHeight="1">
      <c r="A315" s="139">
        <v>310480</v>
      </c>
      <c r="B315" s="231" t="s">
        <v>342</v>
      </c>
      <c r="C315" s="23" t="s">
        <v>43</v>
      </c>
      <c r="D315" s="23">
        <v>5</v>
      </c>
      <c r="E315" s="24">
        <v>192.60000000000002</v>
      </c>
      <c r="F315" s="210">
        <f t="shared" si="29"/>
        <v>7.7040000000000006</v>
      </c>
      <c r="G315" s="23"/>
      <c r="H315" s="23">
        <f t="shared" si="31"/>
        <v>0</v>
      </c>
      <c r="I315" s="24">
        <v>25</v>
      </c>
      <c r="J315" s="47">
        <f t="shared" si="32"/>
        <v>0</v>
      </c>
      <c r="K315" s="167"/>
      <c r="AF315" s="9"/>
    </row>
    <row r="316" spans="1:32" s="7" customFormat="1" ht="17.100000000000001" customHeight="1">
      <c r="A316" s="139">
        <v>310510</v>
      </c>
      <c r="B316" s="231" t="s">
        <v>343</v>
      </c>
      <c r="C316" s="23" t="s">
        <v>43</v>
      </c>
      <c r="D316" s="23">
        <v>5</v>
      </c>
      <c r="E316" s="24">
        <v>192.60000000000002</v>
      </c>
      <c r="F316" s="210">
        <f t="shared" si="29"/>
        <v>7.7040000000000006</v>
      </c>
      <c r="G316" s="23"/>
      <c r="H316" s="23">
        <f t="shared" si="31"/>
        <v>0</v>
      </c>
      <c r="I316" s="24">
        <v>25</v>
      </c>
      <c r="J316" s="47">
        <f t="shared" si="32"/>
        <v>0</v>
      </c>
      <c r="K316" s="167"/>
      <c r="AF316" s="9"/>
    </row>
    <row r="317" spans="1:32" s="7" customFormat="1" ht="17.100000000000001" customHeight="1">
      <c r="A317" s="139">
        <v>310520</v>
      </c>
      <c r="B317" s="231" t="s">
        <v>451</v>
      </c>
      <c r="C317" s="23" t="s">
        <v>43</v>
      </c>
      <c r="D317" s="23">
        <v>5</v>
      </c>
      <c r="E317" s="24">
        <v>184.68</v>
      </c>
      <c r="F317" s="210">
        <f t="shared" si="29"/>
        <v>18.468</v>
      </c>
      <c r="G317" s="23"/>
      <c r="H317" s="23">
        <f t="shared" si="31"/>
        <v>0</v>
      </c>
      <c r="I317" s="24">
        <v>10</v>
      </c>
      <c r="J317" s="47">
        <f t="shared" si="32"/>
        <v>0</v>
      </c>
      <c r="K317" s="167"/>
      <c r="AF317" s="9"/>
    </row>
    <row r="318" spans="1:32" s="7" customFormat="1" ht="17.100000000000001" customHeight="1">
      <c r="A318" s="139">
        <v>310540</v>
      </c>
      <c r="B318" s="231" t="s">
        <v>314</v>
      </c>
      <c r="C318" s="23" t="s">
        <v>43</v>
      </c>
      <c r="D318" s="23">
        <v>5</v>
      </c>
      <c r="E318" s="24">
        <v>228.42</v>
      </c>
      <c r="F318" s="210">
        <f t="shared" si="29"/>
        <v>22.841999999999999</v>
      </c>
      <c r="G318" s="23"/>
      <c r="H318" s="23">
        <f t="shared" si="31"/>
        <v>0</v>
      </c>
      <c r="I318" s="24">
        <v>10</v>
      </c>
      <c r="J318" s="47">
        <f t="shared" si="32"/>
        <v>0</v>
      </c>
      <c r="K318" s="167"/>
      <c r="AF318" s="9"/>
    </row>
    <row r="319" spans="1:32" s="7" customFormat="1" ht="17.100000000000001" customHeight="1">
      <c r="A319" s="139">
        <v>310570</v>
      </c>
      <c r="B319" s="231" t="s">
        <v>142</v>
      </c>
      <c r="C319" s="23" t="s">
        <v>43</v>
      </c>
      <c r="D319" s="23">
        <v>5</v>
      </c>
      <c r="E319" s="24">
        <v>184.68</v>
      </c>
      <c r="F319" s="210">
        <f t="shared" si="29"/>
        <v>18.468</v>
      </c>
      <c r="G319" s="23"/>
      <c r="H319" s="23">
        <f t="shared" si="31"/>
        <v>0</v>
      </c>
      <c r="I319" s="24">
        <v>10</v>
      </c>
      <c r="J319" s="47">
        <f t="shared" si="32"/>
        <v>0</v>
      </c>
      <c r="K319" s="167"/>
      <c r="AF319" s="9"/>
    </row>
    <row r="320" spans="1:32" s="7" customFormat="1" ht="17.100000000000001" customHeight="1" thickBot="1">
      <c r="A320" s="140">
        <v>310590</v>
      </c>
      <c r="B320" s="234" t="s">
        <v>212</v>
      </c>
      <c r="C320" s="49" t="s">
        <v>43</v>
      </c>
      <c r="D320" s="49">
        <v>5</v>
      </c>
      <c r="E320" s="50">
        <v>192.60000000000002</v>
      </c>
      <c r="F320" s="210">
        <f t="shared" si="29"/>
        <v>7.7040000000000006</v>
      </c>
      <c r="G320" s="49"/>
      <c r="H320" s="49">
        <f t="shared" si="31"/>
        <v>0</v>
      </c>
      <c r="I320" s="50">
        <v>25</v>
      </c>
      <c r="J320" s="59">
        <f t="shared" si="32"/>
        <v>0</v>
      </c>
      <c r="K320" s="167"/>
      <c r="AF320" s="9"/>
    </row>
    <row r="321" spans="1:32" s="7" customFormat="1" ht="17.100000000000001" customHeight="1">
      <c r="A321" s="149" t="s">
        <v>5</v>
      </c>
      <c r="B321" s="56"/>
      <c r="C321" s="57"/>
      <c r="D321" s="57"/>
      <c r="E321" s="225"/>
      <c r="F321" s="210"/>
      <c r="G321" s="44"/>
      <c r="H321" s="44"/>
      <c r="I321" s="45"/>
      <c r="J321" s="46"/>
      <c r="K321" s="167"/>
      <c r="AF321" s="9"/>
    </row>
    <row r="322" spans="1:32" s="7" customFormat="1" ht="17.100000000000001" customHeight="1">
      <c r="A322" s="139">
        <v>310750</v>
      </c>
      <c r="B322" s="231" t="s">
        <v>315</v>
      </c>
      <c r="C322" s="23" t="s">
        <v>48</v>
      </c>
      <c r="D322" s="23">
        <v>5</v>
      </c>
      <c r="E322" s="24">
        <v>272.16000000000003</v>
      </c>
      <c r="F322" s="210">
        <f t="shared" si="29"/>
        <v>272.16000000000003</v>
      </c>
      <c r="G322" s="23"/>
      <c r="H322" s="23">
        <f t="shared" si="31"/>
        <v>0</v>
      </c>
      <c r="I322" s="24">
        <v>1</v>
      </c>
      <c r="J322" s="47">
        <f t="shared" ref="J322:J330" si="33">I322*G322</f>
        <v>0</v>
      </c>
      <c r="K322" s="167"/>
      <c r="AF322" s="9"/>
    </row>
    <row r="323" spans="1:32" s="7" customFormat="1" ht="17.100000000000001" customHeight="1">
      <c r="A323" s="139">
        <v>310780</v>
      </c>
      <c r="B323" s="231" t="s">
        <v>523</v>
      </c>
      <c r="C323" s="23" t="s">
        <v>32</v>
      </c>
      <c r="D323" s="23">
        <v>5</v>
      </c>
      <c r="E323" s="24">
        <v>196.01999999999998</v>
      </c>
      <c r="F323" s="210">
        <f t="shared" si="29"/>
        <v>98.009999999999991</v>
      </c>
      <c r="G323" s="23"/>
      <c r="H323" s="23">
        <f t="shared" si="31"/>
        <v>0</v>
      </c>
      <c r="I323" s="24">
        <v>2</v>
      </c>
      <c r="J323" s="47">
        <f t="shared" si="33"/>
        <v>0</v>
      </c>
      <c r="K323" s="167"/>
      <c r="AF323" s="9"/>
    </row>
    <row r="324" spans="1:32" s="7" customFormat="1" ht="17.100000000000001" customHeight="1">
      <c r="A324" s="139">
        <v>310800</v>
      </c>
      <c r="B324" s="231" t="s">
        <v>696</v>
      </c>
      <c r="C324" s="23" t="s">
        <v>32</v>
      </c>
      <c r="D324" s="23">
        <v>5</v>
      </c>
      <c r="E324" s="24">
        <v>196.01999999999998</v>
      </c>
      <c r="F324" s="210">
        <f t="shared" si="29"/>
        <v>98.009999999999991</v>
      </c>
      <c r="G324" s="23"/>
      <c r="H324" s="23">
        <f t="shared" si="31"/>
        <v>0</v>
      </c>
      <c r="I324" s="24">
        <v>2</v>
      </c>
      <c r="J324" s="47">
        <f t="shared" si="33"/>
        <v>0</v>
      </c>
      <c r="K324" s="167"/>
      <c r="AF324" s="9"/>
    </row>
    <row r="325" spans="1:32" s="7" customFormat="1" ht="17.100000000000001" customHeight="1">
      <c r="A325" s="139">
        <v>310810</v>
      </c>
      <c r="B325" s="231" t="s">
        <v>524</v>
      </c>
      <c r="C325" s="23" t="s">
        <v>32</v>
      </c>
      <c r="D325" s="23">
        <v>5</v>
      </c>
      <c r="E325" s="24">
        <v>196.01999999999998</v>
      </c>
      <c r="F325" s="210">
        <f t="shared" si="29"/>
        <v>98.009999999999991</v>
      </c>
      <c r="G325" s="23"/>
      <c r="H325" s="23">
        <f t="shared" si="31"/>
        <v>0</v>
      </c>
      <c r="I325" s="24">
        <v>2</v>
      </c>
      <c r="J325" s="47">
        <f t="shared" si="33"/>
        <v>0</v>
      </c>
      <c r="K325" s="167"/>
      <c r="AF325" s="9"/>
    </row>
    <row r="326" spans="1:32" s="7" customFormat="1" ht="17.100000000000001" customHeight="1">
      <c r="A326" s="139">
        <v>310840</v>
      </c>
      <c r="B326" s="231" t="s">
        <v>525</v>
      </c>
      <c r="C326" s="23" t="s">
        <v>32</v>
      </c>
      <c r="D326" s="23">
        <v>5</v>
      </c>
      <c r="E326" s="24">
        <v>196.01999999999998</v>
      </c>
      <c r="F326" s="210">
        <f t="shared" si="29"/>
        <v>98.009999999999991</v>
      </c>
      <c r="G326" s="23"/>
      <c r="H326" s="23">
        <f t="shared" si="31"/>
        <v>0</v>
      </c>
      <c r="I326" s="24">
        <v>2</v>
      </c>
      <c r="J326" s="47">
        <f t="shared" si="33"/>
        <v>0</v>
      </c>
      <c r="K326" s="167"/>
      <c r="AF326" s="9"/>
    </row>
    <row r="327" spans="1:32" s="7" customFormat="1" ht="17.100000000000001" customHeight="1">
      <c r="A327" s="139">
        <v>310870</v>
      </c>
      <c r="B327" s="231" t="s">
        <v>526</v>
      </c>
      <c r="C327" s="23" t="s">
        <v>32</v>
      </c>
      <c r="D327" s="23">
        <v>5</v>
      </c>
      <c r="E327" s="24">
        <v>196.01999999999998</v>
      </c>
      <c r="F327" s="210">
        <f t="shared" si="29"/>
        <v>98.009999999999991</v>
      </c>
      <c r="G327" s="23"/>
      <c r="H327" s="23">
        <f t="shared" si="31"/>
        <v>0</v>
      </c>
      <c r="I327" s="24">
        <v>2</v>
      </c>
      <c r="J327" s="47">
        <f t="shared" si="33"/>
        <v>0</v>
      </c>
      <c r="K327" s="167"/>
      <c r="AF327" s="9"/>
    </row>
    <row r="328" spans="1:32" s="7" customFormat="1" ht="17.100000000000001" customHeight="1">
      <c r="A328" s="139">
        <v>310875</v>
      </c>
      <c r="B328" s="231" t="s">
        <v>527</v>
      </c>
      <c r="C328" s="23" t="s">
        <v>32</v>
      </c>
      <c r="D328" s="23">
        <v>5</v>
      </c>
      <c r="E328" s="24">
        <v>196.01999999999998</v>
      </c>
      <c r="F328" s="210">
        <f t="shared" si="29"/>
        <v>98.009999999999991</v>
      </c>
      <c r="G328" s="23"/>
      <c r="H328" s="23">
        <f t="shared" si="31"/>
        <v>0</v>
      </c>
      <c r="I328" s="24">
        <v>2</v>
      </c>
      <c r="J328" s="47">
        <f t="shared" si="33"/>
        <v>0</v>
      </c>
      <c r="K328" s="167"/>
      <c r="AF328" s="9"/>
    </row>
    <row r="329" spans="1:32" s="7" customFormat="1" ht="17.100000000000001" customHeight="1">
      <c r="A329" s="139">
        <v>310997</v>
      </c>
      <c r="B329" s="231" t="s">
        <v>697</v>
      </c>
      <c r="C329" s="23" t="s">
        <v>32</v>
      </c>
      <c r="D329" s="23">
        <v>5</v>
      </c>
      <c r="E329" s="24">
        <v>259.20000000000005</v>
      </c>
      <c r="F329" s="210">
        <f t="shared" si="29"/>
        <v>259.20000000000005</v>
      </c>
      <c r="G329" s="23"/>
      <c r="H329" s="23">
        <f t="shared" si="31"/>
        <v>0</v>
      </c>
      <c r="I329" s="24">
        <v>1</v>
      </c>
      <c r="J329" s="47">
        <f t="shared" si="33"/>
        <v>0</v>
      </c>
      <c r="K329" s="167"/>
      <c r="AF329" s="9"/>
    </row>
    <row r="330" spans="1:32" s="7" customFormat="1" ht="17.100000000000001" customHeight="1" thickBot="1">
      <c r="A330" s="140">
        <v>310998</v>
      </c>
      <c r="B330" s="234" t="s">
        <v>698</v>
      </c>
      <c r="C330" s="49" t="s">
        <v>32</v>
      </c>
      <c r="D330" s="49">
        <v>5</v>
      </c>
      <c r="E330" s="50">
        <v>259.20000000000005</v>
      </c>
      <c r="F330" s="210">
        <f t="shared" si="29"/>
        <v>259.20000000000005</v>
      </c>
      <c r="G330" s="49"/>
      <c r="H330" s="49">
        <f t="shared" si="31"/>
        <v>0</v>
      </c>
      <c r="I330" s="50">
        <v>1</v>
      </c>
      <c r="J330" s="59">
        <f t="shared" si="33"/>
        <v>0</v>
      </c>
      <c r="K330" s="167"/>
      <c r="AF330" s="9"/>
    </row>
    <row r="331" spans="1:32" s="7" customFormat="1" ht="17.100000000000001" customHeight="1">
      <c r="A331" s="149" t="s">
        <v>6</v>
      </c>
      <c r="B331" s="56"/>
      <c r="C331" s="57"/>
      <c r="D331" s="57"/>
      <c r="E331" s="225"/>
      <c r="F331" s="210"/>
      <c r="G331" s="44"/>
      <c r="H331" s="44"/>
      <c r="I331" s="45"/>
      <c r="J331" s="46"/>
      <c r="K331" s="167"/>
      <c r="AF331" s="9"/>
    </row>
    <row r="332" spans="1:32" s="7" customFormat="1" ht="17.100000000000001" customHeight="1">
      <c r="A332" s="139">
        <v>311000</v>
      </c>
      <c r="B332" s="231" t="s">
        <v>316</v>
      </c>
      <c r="C332" s="23" t="s">
        <v>29</v>
      </c>
      <c r="D332" s="23">
        <v>5</v>
      </c>
      <c r="E332" s="24">
        <v>155.60999999999999</v>
      </c>
      <c r="F332" s="210">
        <f t="shared" si="29"/>
        <v>7.7804999999999991</v>
      </c>
      <c r="G332" s="23"/>
      <c r="H332" s="23">
        <f t="shared" si="31"/>
        <v>0</v>
      </c>
      <c r="I332" s="24">
        <v>20</v>
      </c>
      <c r="J332" s="47">
        <f t="shared" ref="J332:J340" si="34">I332*G332</f>
        <v>0</v>
      </c>
      <c r="K332" s="167"/>
      <c r="AF332" s="9"/>
    </row>
    <row r="333" spans="1:32" s="7" customFormat="1" ht="17.100000000000001" customHeight="1">
      <c r="A333" s="139">
        <v>311030</v>
      </c>
      <c r="B333" s="231" t="s">
        <v>143</v>
      </c>
      <c r="C333" s="23" t="s">
        <v>37</v>
      </c>
      <c r="D333" s="23">
        <v>5</v>
      </c>
      <c r="E333" s="24">
        <v>139.32</v>
      </c>
      <c r="F333" s="210">
        <f t="shared" si="29"/>
        <v>13.931999999999999</v>
      </c>
      <c r="G333" s="23"/>
      <c r="H333" s="23">
        <f t="shared" si="31"/>
        <v>0</v>
      </c>
      <c r="I333" s="24">
        <v>10</v>
      </c>
      <c r="J333" s="47">
        <f t="shared" si="34"/>
        <v>0</v>
      </c>
      <c r="K333" s="167"/>
      <c r="AF333" s="9"/>
    </row>
    <row r="334" spans="1:32" s="7" customFormat="1" ht="17.100000000000001" customHeight="1">
      <c r="A334" s="139">
        <v>311045</v>
      </c>
      <c r="B334" s="231" t="s">
        <v>144</v>
      </c>
      <c r="C334" s="23" t="s">
        <v>34</v>
      </c>
      <c r="D334" s="23">
        <v>5</v>
      </c>
      <c r="E334" s="24">
        <v>184.68</v>
      </c>
      <c r="F334" s="210">
        <f t="shared" si="29"/>
        <v>12.312000000000001</v>
      </c>
      <c r="G334" s="23"/>
      <c r="H334" s="23">
        <f t="shared" si="31"/>
        <v>0</v>
      </c>
      <c r="I334" s="24">
        <v>15</v>
      </c>
      <c r="J334" s="47">
        <f t="shared" si="34"/>
        <v>0</v>
      </c>
      <c r="K334" s="167"/>
      <c r="AF334" s="9"/>
    </row>
    <row r="335" spans="1:32" s="7" customFormat="1" ht="17.100000000000001" customHeight="1">
      <c r="A335" s="139">
        <v>311060</v>
      </c>
      <c r="B335" s="231" t="s">
        <v>145</v>
      </c>
      <c r="C335" s="23" t="s">
        <v>29</v>
      </c>
      <c r="D335" s="23">
        <v>5</v>
      </c>
      <c r="E335" s="24">
        <v>181.44000000000005</v>
      </c>
      <c r="F335" s="210">
        <f t="shared" si="29"/>
        <v>12.096000000000004</v>
      </c>
      <c r="G335" s="23"/>
      <c r="H335" s="23">
        <f t="shared" si="31"/>
        <v>0</v>
      </c>
      <c r="I335" s="24">
        <v>15</v>
      </c>
      <c r="J335" s="47">
        <f t="shared" si="34"/>
        <v>0</v>
      </c>
      <c r="K335" s="167"/>
      <c r="AF335" s="9"/>
    </row>
    <row r="336" spans="1:32" s="7" customFormat="1" ht="17.100000000000001" customHeight="1">
      <c r="A336" s="139">
        <v>311070</v>
      </c>
      <c r="B336" s="231" t="s">
        <v>699</v>
      </c>
      <c r="C336" s="23" t="s">
        <v>105</v>
      </c>
      <c r="D336" s="23">
        <v>5</v>
      </c>
      <c r="E336" s="24">
        <v>228.42</v>
      </c>
      <c r="F336" s="210">
        <f t="shared" si="29"/>
        <v>76.14</v>
      </c>
      <c r="G336" s="23"/>
      <c r="H336" s="23">
        <f t="shared" si="31"/>
        <v>0</v>
      </c>
      <c r="I336" s="24">
        <v>3</v>
      </c>
      <c r="J336" s="47">
        <f t="shared" si="34"/>
        <v>0</v>
      </c>
      <c r="K336" s="167"/>
      <c r="AF336" s="9"/>
    </row>
    <row r="337" spans="1:32" s="7" customFormat="1" ht="17.100000000000001" customHeight="1">
      <c r="A337" s="139">
        <v>311080</v>
      </c>
      <c r="B337" s="231" t="s">
        <v>390</v>
      </c>
      <c r="C337" s="23" t="s">
        <v>43</v>
      </c>
      <c r="D337" s="23">
        <v>5</v>
      </c>
      <c r="E337" s="24">
        <v>254.34</v>
      </c>
      <c r="F337" s="210">
        <f t="shared" si="29"/>
        <v>36.334285714285713</v>
      </c>
      <c r="G337" s="23"/>
      <c r="H337" s="23">
        <f t="shared" si="31"/>
        <v>0</v>
      </c>
      <c r="I337" s="24">
        <v>7</v>
      </c>
      <c r="J337" s="47">
        <f t="shared" si="34"/>
        <v>0</v>
      </c>
      <c r="K337" s="167"/>
      <c r="AF337" s="9"/>
    </row>
    <row r="338" spans="1:32" s="7" customFormat="1" ht="17.100000000000001" customHeight="1">
      <c r="A338" s="139">
        <v>311120</v>
      </c>
      <c r="B338" s="231" t="s">
        <v>146</v>
      </c>
      <c r="C338" s="23" t="s">
        <v>37</v>
      </c>
      <c r="D338" s="23">
        <v>5</v>
      </c>
      <c r="E338" s="24">
        <v>147.06</v>
      </c>
      <c r="F338" s="210">
        <f t="shared" si="29"/>
        <v>9.8040000000000003</v>
      </c>
      <c r="G338" s="23"/>
      <c r="H338" s="23">
        <f t="shared" si="31"/>
        <v>0</v>
      </c>
      <c r="I338" s="24">
        <v>15</v>
      </c>
      <c r="J338" s="47">
        <f t="shared" si="34"/>
        <v>0</v>
      </c>
      <c r="K338" s="167"/>
      <c r="AF338" s="9"/>
    </row>
    <row r="339" spans="1:32" s="7" customFormat="1" ht="17.100000000000001" customHeight="1">
      <c r="A339" s="139">
        <v>311160</v>
      </c>
      <c r="B339" s="231" t="s">
        <v>480</v>
      </c>
      <c r="C339" s="23" t="s">
        <v>43</v>
      </c>
      <c r="D339" s="23">
        <v>5</v>
      </c>
      <c r="E339" s="24">
        <v>137.69999999999999</v>
      </c>
      <c r="F339" s="210">
        <f t="shared" si="29"/>
        <v>13.77</v>
      </c>
      <c r="G339" s="23"/>
      <c r="H339" s="23">
        <f t="shared" si="31"/>
        <v>0</v>
      </c>
      <c r="I339" s="24">
        <v>10</v>
      </c>
      <c r="J339" s="47">
        <f t="shared" si="34"/>
        <v>0</v>
      </c>
      <c r="K339" s="167"/>
      <c r="AF339" s="9"/>
    </row>
    <row r="340" spans="1:32" s="7" customFormat="1" ht="17.100000000000001" customHeight="1" thickBot="1">
      <c r="A340" s="140">
        <v>311200</v>
      </c>
      <c r="B340" s="234" t="s">
        <v>391</v>
      </c>
      <c r="C340" s="49" t="s">
        <v>34</v>
      </c>
      <c r="D340" s="49">
        <v>5</v>
      </c>
      <c r="E340" s="50">
        <v>129.60000000000002</v>
      </c>
      <c r="F340" s="210">
        <f t="shared" si="29"/>
        <v>12.960000000000003</v>
      </c>
      <c r="G340" s="49"/>
      <c r="H340" s="49">
        <f t="shared" si="31"/>
        <v>0</v>
      </c>
      <c r="I340" s="50">
        <v>10</v>
      </c>
      <c r="J340" s="59">
        <f t="shared" si="34"/>
        <v>0</v>
      </c>
      <c r="K340" s="167"/>
      <c r="AF340" s="9"/>
    </row>
    <row r="341" spans="1:32" s="7" customFormat="1" ht="17.100000000000001" customHeight="1">
      <c r="A341" s="149" t="s">
        <v>7</v>
      </c>
      <c r="B341" s="56"/>
      <c r="C341" s="57"/>
      <c r="D341" s="57"/>
      <c r="E341" s="225"/>
      <c r="F341" s="210"/>
      <c r="G341" s="44"/>
      <c r="H341" s="44"/>
      <c r="I341" s="45"/>
      <c r="J341" s="46"/>
      <c r="K341" s="167"/>
      <c r="AF341" s="9"/>
    </row>
    <row r="342" spans="1:32" s="7" customFormat="1" ht="17.100000000000001" customHeight="1">
      <c r="A342" s="139">
        <v>311530</v>
      </c>
      <c r="B342" s="231" t="s">
        <v>147</v>
      </c>
      <c r="C342" s="23" t="s">
        <v>36</v>
      </c>
      <c r="D342" s="23">
        <v>5</v>
      </c>
      <c r="E342" s="24">
        <v>170.10000000000002</v>
      </c>
      <c r="F342" s="210">
        <f t="shared" si="29"/>
        <v>17.010000000000002</v>
      </c>
      <c r="G342" s="23"/>
      <c r="H342" s="23">
        <f t="shared" si="31"/>
        <v>0</v>
      </c>
      <c r="I342" s="24">
        <v>10</v>
      </c>
      <c r="J342" s="47">
        <f t="shared" ref="J342:J347" si="35">I342*G342</f>
        <v>0</v>
      </c>
      <c r="K342" s="167"/>
      <c r="AF342" s="9"/>
    </row>
    <row r="343" spans="1:32" s="7" customFormat="1" ht="17.100000000000001" customHeight="1">
      <c r="A343" s="139">
        <v>311560</v>
      </c>
      <c r="B343" s="231" t="s">
        <v>148</v>
      </c>
      <c r="C343" s="23" t="s">
        <v>36</v>
      </c>
      <c r="D343" s="23">
        <v>5</v>
      </c>
      <c r="E343" s="24">
        <v>170.10000000000002</v>
      </c>
      <c r="F343" s="210">
        <f t="shared" si="29"/>
        <v>17.010000000000002</v>
      </c>
      <c r="G343" s="23"/>
      <c r="H343" s="23">
        <f t="shared" si="31"/>
        <v>0</v>
      </c>
      <c r="I343" s="24">
        <v>10</v>
      </c>
      <c r="J343" s="47">
        <f t="shared" si="35"/>
        <v>0</v>
      </c>
      <c r="K343" s="167"/>
      <c r="AF343" s="9"/>
    </row>
    <row r="344" spans="1:32" s="7" customFormat="1" ht="17.100000000000001" customHeight="1">
      <c r="A344" s="139">
        <v>311620</v>
      </c>
      <c r="B344" s="231" t="s">
        <v>528</v>
      </c>
      <c r="C344" s="23" t="s">
        <v>36</v>
      </c>
      <c r="D344" s="23">
        <v>5</v>
      </c>
      <c r="E344" s="24">
        <v>170.10000000000002</v>
      </c>
      <c r="F344" s="210">
        <f t="shared" si="29"/>
        <v>17.010000000000002</v>
      </c>
      <c r="G344" s="23"/>
      <c r="H344" s="23">
        <f t="shared" si="31"/>
        <v>0</v>
      </c>
      <c r="I344" s="24">
        <v>10</v>
      </c>
      <c r="J344" s="47">
        <f t="shared" si="35"/>
        <v>0</v>
      </c>
      <c r="K344" s="167"/>
      <c r="AF344" s="9"/>
    </row>
    <row r="345" spans="1:32" s="7" customFormat="1" ht="17.100000000000001" customHeight="1">
      <c r="A345" s="139">
        <v>311650</v>
      </c>
      <c r="B345" s="231" t="s">
        <v>149</v>
      </c>
      <c r="C345" s="23" t="s">
        <v>36</v>
      </c>
      <c r="D345" s="23">
        <v>5</v>
      </c>
      <c r="E345" s="24">
        <v>170.10000000000002</v>
      </c>
      <c r="F345" s="210">
        <f t="shared" ref="F345:F408" si="36">E345/I345</f>
        <v>17.010000000000002</v>
      </c>
      <c r="G345" s="23"/>
      <c r="H345" s="23">
        <f t="shared" si="31"/>
        <v>0</v>
      </c>
      <c r="I345" s="24">
        <v>10</v>
      </c>
      <c r="J345" s="47">
        <f t="shared" si="35"/>
        <v>0</v>
      </c>
      <c r="K345" s="167"/>
      <c r="AF345" s="9"/>
    </row>
    <row r="346" spans="1:32" s="7" customFormat="1" ht="17.100000000000001" customHeight="1">
      <c r="A346" s="139">
        <v>311680</v>
      </c>
      <c r="B346" s="231" t="s">
        <v>150</v>
      </c>
      <c r="C346" s="23" t="s">
        <v>36</v>
      </c>
      <c r="D346" s="23">
        <v>5</v>
      </c>
      <c r="E346" s="24">
        <v>170.10000000000002</v>
      </c>
      <c r="F346" s="210">
        <f t="shared" si="36"/>
        <v>17.010000000000002</v>
      </c>
      <c r="G346" s="23"/>
      <c r="H346" s="23">
        <f t="shared" si="31"/>
        <v>0</v>
      </c>
      <c r="I346" s="24">
        <v>10</v>
      </c>
      <c r="J346" s="47">
        <f t="shared" si="35"/>
        <v>0</v>
      </c>
      <c r="K346" s="167"/>
      <c r="AF346" s="9"/>
    </row>
    <row r="347" spans="1:32" s="7" customFormat="1" ht="17.100000000000001" customHeight="1" thickBot="1">
      <c r="A347" s="140">
        <v>311700</v>
      </c>
      <c r="B347" s="234" t="s">
        <v>51</v>
      </c>
      <c r="C347" s="49" t="s">
        <v>36</v>
      </c>
      <c r="D347" s="49">
        <v>5</v>
      </c>
      <c r="E347" s="50">
        <v>160.38</v>
      </c>
      <c r="F347" s="210">
        <f t="shared" si="36"/>
        <v>16.038</v>
      </c>
      <c r="G347" s="49"/>
      <c r="H347" s="49">
        <f t="shared" si="31"/>
        <v>0</v>
      </c>
      <c r="I347" s="50">
        <v>10</v>
      </c>
      <c r="J347" s="59">
        <f t="shared" si="35"/>
        <v>0</v>
      </c>
      <c r="K347" s="167"/>
      <c r="AF347" s="9"/>
    </row>
    <row r="348" spans="1:32" s="7" customFormat="1" ht="17.100000000000001" customHeight="1">
      <c r="A348" s="149" t="s">
        <v>8</v>
      </c>
      <c r="B348" s="56"/>
      <c r="C348" s="57"/>
      <c r="D348" s="57"/>
      <c r="E348" s="225"/>
      <c r="F348" s="210"/>
      <c r="G348" s="44"/>
      <c r="H348" s="44"/>
      <c r="I348" s="45"/>
      <c r="J348" s="46"/>
      <c r="K348" s="167"/>
      <c r="AF348" s="9"/>
    </row>
    <row r="349" spans="1:32" s="7" customFormat="1" ht="17.100000000000001" customHeight="1">
      <c r="A349" s="139">
        <v>308900</v>
      </c>
      <c r="B349" s="231" t="s">
        <v>317</v>
      </c>
      <c r="C349" s="23" t="s">
        <v>27</v>
      </c>
      <c r="D349" s="23">
        <v>5</v>
      </c>
      <c r="E349" s="24">
        <v>210.60000000000002</v>
      </c>
      <c r="F349" s="210">
        <f t="shared" si="36"/>
        <v>42.120000000000005</v>
      </c>
      <c r="G349" s="23"/>
      <c r="H349" s="23">
        <f t="shared" si="31"/>
        <v>0</v>
      </c>
      <c r="I349" s="24">
        <v>5</v>
      </c>
      <c r="J349" s="47">
        <f t="shared" ref="J349:J365" si="37">I349*G349</f>
        <v>0</v>
      </c>
      <c r="K349" s="167"/>
      <c r="AF349" s="9"/>
    </row>
    <row r="350" spans="1:32" s="7" customFormat="1" ht="17.100000000000001" customHeight="1">
      <c r="A350" s="139">
        <v>309250</v>
      </c>
      <c r="B350" s="231" t="s">
        <v>50</v>
      </c>
      <c r="C350" s="23" t="s">
        <v>40</v>
      </c>
      <c r="D350" s="23">
        <v>5</v>
      </c>
      <c r="E350" s="24">
        <v>200.88000000000002</v>
      </c>
      <c r="F350" s="210">
        <f t="shared" si="36"/>
        <v>100.44000000000001</v>
      </c>
      <c r="G350" s="23"/>
      <c r="H350" s="23">
        <f t="shared" si="31"/>
        <v>0</v>
      </c>
      <c r="I350" s="24">
        <v>2</v>
      </c>
      <c r="J350" s="47">
        <f t="shared" si="37"/>
        <v>0</v>
      </c>
      <c r="K350" s="167"/>
      <c r="AF350" s="9"/>
    </row>
    <row r="351" spans="1:32" s="7" customFormat="1" ht="17.100000000000001" customHeight="1">
      <c r="A351" s="139">
        <v>309400</v>
      </c>
      <c r="B351" s="231" t="s">
        <v>152</v>
      </c>
      <c r="C351" s="23" t="s">
        <v>35</v>
      </c>
      <c r="D351" s="23">
        <v>5</v>
      </c>
      <c r="E351" s="24">
        <v>278.72999999999996</v>
      </c>
      <c r="F351" s="210">
        <f t="shared" si="36"/>
        <v>18.581999999999997</v>
      </c>
      <c r="G351" s="23"/>
      <c r="H351" s="23">
        <f t="shared" si="31"/>
        <v>0</v>
      </c>
      <c r="I351" s="24">
        <v>15</v>
      </c>
      <c r="J351" s="47">
        <f t="shared" si="37"/>
        <v>0</v>
      </c>
      <c r="K351" s="167"/>
      <c r="AF351" s="9"/>
    </row>
    <row r="352" spans="1:32" s="7" customFormat="1" ht="17.100000000000001" customHeight="1">
      <c r="A352" s="139">
        <v>309550</v>
      </c>
      <c r="B352" s="231" t="s">
        <v>320</v>
      </c>
      <c r="C352" s="23" t="s">
        <v>27</v>
      </c>
      <c r="D352" s="23">
        <v>5</v>
      </c>
      <c r="E352" s="24">
        <v>178.20000000000002</v>
      </c>
      <c r="F352" s="210">
        <f t="shared" si="36"/>
        <v>59.400000000000006</v>
      </c>
      <c r="G352" s="23"/>
      <c r="H352" s="23">
        <f t="shared" si="31"/>
        <v>0</v>
      </c>
      <c r="I352" s="24">
        <v>3</v>
      </c>
      <c r="J352" s="47">
        <f t="shared" si="37"/>
        <v>0</v>
      </c>
      <c r="K352" s="167"/>
      <c r="AF352" s="9"/>
    </row>
    <row r="353" spans="1:32" s="7" customFormat="1" ht="17.100000000000001" customHeight="1">
      <c r="A353" s="139">
        <v>309600</v>
      </c>
      <c r="B353" s="231" t="s">
        <v>344</v>
      </c>
      <c r="C353" s="23" t="s">
        <v>41</v>
      </c>
      <c r="D353" s="23">
        <v>5</v>
      </c>
      <c r="E353" s="24">
        <v>202.5</v>
      </c>
      <c r="F353" s="210">
        <f t="shared" si="36"/>
        <v>10.125</v>
      </c>
      <c r="G353" s="23"/>
      <c r="H353" s="23">
        <f t="shared" si="31"/>
        <v>0</v>
      </c>
      <c r="I353" s="24">
        <v>20</v>
      </c>
      <c r="J353" s="47">
        <f t="shared" si="37"/>
        <v>0</v>
      </c>
      <c r="K353" s="167"/>
      <c r="AF353" s="9"/>
    </row>
    <row r="354" spans="1:32" s="7" customFormat="1" ht="17.100000000000001" customHeight="1">
      <c r="A354" s="139">
        <v>309650</v>
      </c>
      <c r="B354" s="231" t="s">
        <v>345</v>
      </c>
      <c r="C354" s="23" t="s">
        <v>41</v>
      </c>
      <c r="D354" s="23">
        <v>5</v>
      </c>
      <c r="E354" s="24">
        <v>212.22</v>
      </c>
      <c r="F354" s="210">
        <f t="shared" si="36"/>
        <v>10.611000000000001</v>
      </c>
      <c r="G354" s="23"/>
      <c r="H354" s="23">
        <f t="shared" si="31"/>
        <v>0</v>
      </c>
      <c r="I354" s="24">
        <v>20</v>
      </c>
      <c r="J354" s="47">
        <f t="shared" si="37"/>
        <v>0</v>
      </c>
      <c r="K354" s="167"/>
      <c r="AF354" s="9"/>
    </row>
    <row r="355" spans="1:32" s="7" customFormat="1" ht="17.100000000000001" customHeight="1">
      <c r="A355" s="139">
        <v>309950</v>
      </c>
      <c r="B355" s="231" t="s">
        <v>153</v>
      </c>
      <c r="C355" s="23" t="s">
        <v>34</v>
      </c>
      <c r="D355" s="23">
        <v>5</v>
      </c>
      <c r="E355" s="24">
        <v>278.72999999999996</v>
      </c>
      <c r="F355" s="210">
        <f t="shared" si="36"/>
        <v>27.872999999999998</v>
      </c>
      <c r="G355" s="23"/>
      <c r="H355" s="23">
        <f t="shared" si="31"/>
        <v>0</v>
      </c>
      <c r="I355" s="24">
        <v>10</v>
      </c>
      <c r="J355" s="47">
        <f t="shared" si="37"/>
        <v>0</v>
      </c>
      <c r="K355" s="167"/>
      <c r="AF355" s="9"/>
    </row>
    <row r="356" spans="1:32" s="7" customFormat="1" ht="17.100000000000001" customHeight="1">
      <c r="A356" s="139">
        <v>309980</v>
      </c>
      <c r="B356" s="231" t="s">
        <v>321</v>
      </c>
      <c r="C356" s="23" t="s">
        <v>41</v>
      </c>
      <c r="D356" s="23">
        <v>5</v>
      </c>
      <c r="E356" s="24">
        <v>292.40999999999997</v>
      </c>
      <c r="F356" s="210">
        <f t="shared" si="36"/>
        <v>41.772857142857141</v>
      </c>
      <c r="G356" s="23"/>
      <c r="H356" s="23">
        <f t="shared" si="31"/>
        <v>0</v>
      </c>
      <c r="I356" s="24">
        <v>7</v>
      </c>
      <c r="J356" s="47">
        <f t="shared" si="37"/>
        <v>0</v>
      </c>
      <c r="K356" s="167"/>
      <c r="AF356" s="9"/>
    </row>
    <row r="357" spans="1:32" s="7" customFormat="1" ht="17.100000000000001" customHeight="1">
      <c r="A357" s="139">
        <v>310250</v>
      </c>
      <c r="B357" s="231" t="s">
        <v>155</v>
      </c>
      <c r="C357" s="23" t="s">
        <v>129</v>
      </c>
      <c r="D357" s="23">
        <v>5</v>
      </c>
      <c r="E357" s="24">
        <v>183.05999999999997</v>
      </c>
      <c r="F357" s="210">
        <f t="shared" si="36"/>
        <v>9.1529999999999987</v>
      </c>
      <c r="G357" s="23"/>
      <c r="H357" s="23">
        <f t="shared" si="31"/>
        <v>0</v>
      </c>
      <c r="I357" s="24">
        <v>20</v>
      </c>
      <c r="J357" s="47">
        <f t="shared" si="37"/>
        <v>0</v>
      </c>
      <c r="K357" s="167"/>
      <c r="AF357" s="9"/>
    </row>
    <row r="358" spans="1:32" s="7" customFormat="1" ht="17.100000000000001" customHeight="1">
      <c r="A358" s="139">
        <v>310650</v>
      </c>
      <c r="B358" s="231" t="s">
        <v>156</v>
      </c>
      <c r="C358" s="23" t="s">
        <v>29</v>
      </c>
      <c r="D358" s="23">
        <v>5</v>
      </c>
      <c r="E358" s="24">
        <v>241.10999999999999</v>
      </c>
      <c r="F358" s="210">
        <f t="shared" si="36"/>
        <v>24.110999999999997</v>
      </c>
      <c r="G358" s="23"/>
      <c r="H358" s="23">
        <f t="shared" si="31"/>
        <v>0</v>
      </c>
      <c r="I358" s="24">
        <v>10</v>
      </c>
      <c r="J358" s="47">
        <f t="shared" si="37"/>
        <v>0</v>
      </c>
      <c r="K358" s="167"/>
      <c r="AF358" s="9"/>
    </row>
    <row r="359" spans="1:32" s="7" customFormat="1" ht="17.100000000000001" customHeight="1">
      <c r="A359" s="139">
        <v>310680</v>
      </c>
      <c r="B359" s="231" t="s">
        <v>157</v>
      </c>
      <c r="C359" s="23" t="s">
        <v>28</v>
      </c>
      <c r="D359" s="23">
        <v>5</v>
      </c>
      <c r="E359" s="24">
        <v>160.38</v>
      </c>
      <c r="F359" s="210">
        <f t="shared" si="36"/>
        <v>53.46</v>
      </c>
      <c r="G359" s="23"/>
      <c r="H359" s="23">
        <f t="shared" si="31"/>
        <v>0</v>
      </c>
      <c r="I359" s="24">
        <v>3</v>
      </c>
      <c r="J359" s="47">
        <f t="shared" si="37"/>
        <v>0</v>
      </c>
      <c r="K359" s="167"/>
      <c r="AF359" s="9"/>
    </row>
    <row r="360" spans="1:32" s="7" customFormat="1" ht="17.100000000000001" customHeight="1">
      <c r="A360" s="139">
        <v>311380</v>
      </c>
      <c r="B360" s="231" t="s">
        <v>158</v>
      </c>
      <c r="C360" s="23" t="s">
        <v>37</v>
      </c>
      <c r="D360" s="23">
        <v>5</v>
      </c>
      <c r="E360" s="24">
        <v>153.9</v>
      </c>
      <c r="F360" s="210">
        <f t="shared" si="36"/>
        <v>10.26</v>
      </c>
      <c r="G360" s="23"/>
      <c r="H360" s="23">
        <f t="shared" si="31"/>
        <v>0</v>
      </c>
      <c r="I360" s="24">
        <v>15</v>
      </c>
      <c r="J360" s="47">
        <f t="shared" si="37"/>
        <v>0</v>
      </c>
      <c r="K360" s="167"/>
      <c r="AF360" s="9"/>
    </row>
    <row r="361" spans="1:32" s="7" customFormat="1" ht="17.100000000000001" customHeight="1">
      <c r="A361" s="139">
        <v>311450</v>
      </c>
      <c r="B361" s="231" t="s">
        <v>159</v>
      </c>
      <c r="C361" s="23" t="s">
        <v>34</v>
      </c>
      <c r="D361" s="23">
        <v>5</v>
      </c>
      <c r="E361" s="24">
        <v>160.73999999999998</v>
      </c>
      <c r="F361" s="210">
        <f t="shared" si="36"/>
        <v>6.4295999999999989</v>
      </c>
      <c r="G361" s="23"/>
      <c r="H361" s="23">
        <f t="shared" si="31"/>
        <v>0</v>
      </c>
      <c r="I361" s="24">
        <v>25</v>
      </c>
      <c r="J361" s="47">
        <f t="shared" si="37"/>
        <v>0</v>
      </c>
      <c r="K361" s="167"/>
      <c r="AF361" s="9"/>
    </row>
    <row r="362" spans="1:32" s="7" customFormat="1" ht="17.100000000000001" customHeight="1">
      <c r="A362" s="139">
        <v>311750</v>
      </c>
      <c r="B362" s="231" t="s">
        <v>160</v>
      </c>
      <c r="C362" s="23" t="s">
        <v>43</v>
      </c>
      <c r="D362" s="23">
        <v>5</v>
      </c>
      <c r="E362" s="24">
        <v>208.62</v>
      </c>
      <c r="F362" s="210">
        <f t="shared" si="36"/>
        <v>10.431000000000001</v>
      </c>
      <c r="G362" s="23"/>
      <c r="H362" s="23">
        <f t="shared" si="31"/>
        <v>0</v>
      </c>
      <c r="I362" s="24">
        <v>20</v>
      </c>
      <c r="J362" s="47">
        <f t="shared" si="37"/>
        <v>0</v>
      </c>
      <c r="K362" s="167"/>
      <c r="AF362" s="9"/>
    </row>
    <row r="363" spans="1:32" s="7" customFormat="1" ht="17.100000000000001" customHeight="1">
      <c r="A363" s="139">
        <v>311780</v>
      </c>
      <c r="B363" s="231" t="s">
        <v>161</v>
      </c>
      <c r="C363" s="23" t="s">
        <v>43</v>
      </c>
      <c r="D363" s="23">
        <v>5</v>
      </c>
      <c r="E363" s="24">
        <v>177.84</v>
      </c>
      <c r="F363" s="210">
        <f t="shared" si="36"/>
        <v>11.856</v>
      </c>
      <c r="G363" s="23"/>
      <c r="H363" s="23">
        <f t="shared" si="31"/>
        <v>0</v>
      </c>
      <c r="I363" s="24">
        <v>15</v>
      </c>
      <c r="J363" s="47">
        <f t="shared" si="37"/>
        <v>0</v>
      </c>
      <c r="K363" s="167"/>
      <c r="AF363" s="9"/>
    </row>
    <row r="364" spans="1:32" s="7" customFormat="1" ht="17.100000000000001" customHeight="1">
      <c r="A364" s="139">
        <v>311890</v>
      </c>
      <c r="B364" s="231" t="s">
        <v>452</v>
      </c>
      <c r="C364" s="23" t="s">
        <v>34</v>
      </c>
      <c r="D364" s="23">
        <v>5</v>
      </c>
      <c r="E364" s="24">
        <v>118.26</v>
      </c>
      <c r="F364" s="210">
        <f t="shared" si="36"/>
        <v>4.7304000000000004</v>
      </c>
      <c r="G364" s="28"/>
      <c r="H364" s="28">
        <f t="shared" si="31"/>
        <v>0</v>
      </c>
      <c r="I364" s="29">
        <v>25</v>
      </c>
      <c r="J364" s="48">
        <f t="shared" si="37"/>
        <v>0</v>
      </c>
      <c r="K364" s="167"/>
      <c r="AF364" s="9"/>
    </row>
    <row r="365" spans="1:32" s="7" customFormat="1" ht="17.100000000000001" customHeight="1" thickBot="1">
      <c r="A365" s="140">
        <v>311950</v>
      </c>
      <c r="B365" s="234" t="s">
        <v>322</v>
      </c>
      <c r="C365" s="49" t="s">
        <v>31</v>
      </c>
      <c r="D365" s="49">
        <v>5</v>
      </c>
      <c r="E365" s="50">
        <v>257.58</v>
      </c>
      <c r="F365" s="210">
        <f t="shared" si="36"/>
        <v>257.58</v>
      </c>
      <c r="G365" s="49"/>
      <c r="H365" s="49">
        <f t="shared" si="31"/>
        <v>0</v>
      </c>
      <c r="I365" s="50">
        <v>1</v>
      </c>
      <c r="J365" s="51">
        <f t="shared" si="37"/>
        <v>0</v>
      </c>
      <c r="K365" s="167"/>
      <c r="AF365" s="9"/>
    </row>
    <row r="366" spans="1:32" s="7" customFormat="1" ht="17.100000000000001" customHeight="1">
      <c r="A366" s="151" t="s">
        <v>643</v>
      </c>
      <c r="B366" s="56"/>
      <c r="C366" s="57"/>
      <c r="D366" s="57"/>
      <c r="E366" s="61"/>
      <c r="F366" s="210"/>
      <c r="G366" s="57"/>
      <c r="H366" s="57"/>
      <c r="I366" s="61"/>
      <c r="J366" s="64"/>
      <c r="K366" s="167"/>
      <c r="AF366" s="9"/>
    </row>
    <row r="367" spans="1:32" s="7" customFormat="1" ht="17.100000000000001" customHeight="1">
      <c r="A367" s="139">
        <v>312330</v>
      </c>
      <c r="B367" s="231" t="s">
        <v>323</v>
      </c>
      <c r="C367" s="23" t="s">
        <v>165</v>
      </c>
      <c r="D367" s="23">
        <v>5</v>
      </c>
      <c r="E367" s="24">
        <v>202.5</v>
      </c>
      <c r="F367" s="210">
        <f t="shared" si="36"/>
        <v>202.5</v>
      </c>
      <c r="G367" s="23"/>
      <c r="H367" s="23">
        <f t="shared" si="31"/>
        <v>0</v>
      </c>
      <c r="I367" s="24">
        <v>1</v>
      </c>
      <c r="J367" s="65">
        <f>I367*G367</f>
        <v>0</v>
      </c>
      <c r="K367" s="167"/>
      <c r="AF367" s="9"/>
    </row>
    <row r="368" spans="1:32" s="7" customFormat="1" ht="17.100000000000001" customHeight="1">
      <c r="A368" s="139">
        <v>312360</v>
      </c>
      <c r="B368" s="231" t="s">
        <v>324</v>
      </c>
      <c r="C368" s="23" t="s">
        <v>33</v>
      </c>
      <c r="D368" s="23">
        <v>5</v>
      </c>
      <c r="E368" s="24">
        <v>184.68</v>
      </c>
      <c r="F368" s="210">
        <f t="shared" si="36"/>
        <v>184.68</v>
      </c>
      <c r="G368" s="23"/>
      <c r="H368" s="23">
        <f t="shared" si="31"/>
        <v>0</v>
      </c>
      <c r="I368" s="30">
        <v>1</v>
      </c>
      <c r="J368" s="67">
        <f>I368*G368</f>
        <v>0</v>
      </c>
      <c r="K368" s="167"/>
      <c r="AF368" s="9"/>
    </row>
    <row r="369" spans="1:32" s="7" customFormat="1" ht="17.100000000000001" customHeight="1">
      <c r="A369" s="139">
        <v>312390</v>
      </c>
      <c r="B369" s="231" t="s">
        <v>325</v>
      </c>
      <c r="C369" s="23" t="s">
        <v>31</v>
      </c>
      <c r="D369" s="23">
        <v>5</v>
      </c>
      <c r="E369" s="24">
        <v>189.54</v>
      </c>
      <c r="F369" s="210">
        <f t="shared" si="36"/>
        <v>189.54</v>
      </c>
      <c r="G369" s="23"/>
      <c r="H369" s="23">
        <f t="shared" si="31"/>
        <v>0</v>
      </c>
      <c r="I369" s="24">
        <v>1</v>
      </c>
      <c r="J369" s="47">
        <f>I369*G369</f>
        <v>0</v>
      </c>
      <c r="K369" s="167"/>
      <c r="AF369" s="9"/>
    </row>
    <row r="370" spans="1:32" s="7" customFormat="1" ht="17.100000000000001" customHeight="1">
      <c r="A370" s="139">
        <v>312450</v>
      </c>
      <c r="B370" s="231" t="s">
        <v>163</v>
      </c>
      <c r="C370" s="23" t="s">
        <v>29</v>
      </c>
      <c r="D370" s="23">
        <v>5</v>
      </c>
      <c r="E370" s="24">
        <v>176.58</v>
      </c>
      <c r="F370" s="210">
        <f t="shared" si="36"/>
        <v>17.658000000000001</v>
      </c>
      <c r="G370" s="23"/>
      <c r="H370" s="23">
        <f t="shared" si="31"/>
        <v>0</v>
      </c>
      <c r="I370" s="29">
        <v>10</v>
      </c>
      <c r="J370" s="48">
        <f>I370*G370</f>
        <v>0</v>
      </c>
      <c r="K370" s="167"/>
      <c r="AF370" s="9"/>
    </row>
    <row r="371" spans="1:32" s="7" customFormat="1" ht="17.100000000000001" customHeight="1" thickBot="1">
      <c r="A371" s="140">
        <v>312480</v>
      </c>
      <c r="B371" s="234" t="s">
        <v>164</v>
      </c>
      <c r="C371" s="49" t="s">
        <v>41</v>
      </c>
      <c r="D371" s="49">
        <v>5</v>
      </c>
      <c r="E371" s="50">
        <v>145.80000000000001</v>
      </c>
      <c r="F371" s="210">
        <f t="shared" si="36"/>
        <v>14.580000000000002</v>
      </c>
      <c r="G371" s="49"/>
      <c r="H371" s="49">
        <f t="shared" si="31"/>
        <v>0</v>
      </c>
      <c r="I371" s="50">
        <v>10</v>
      </c>
      <c r="J371" s="51">
        <f>I371*G371</f>
        <v>0</v>
      </c>
      <c r="K371" s="167"/>
      <c r="AF371" s="9"/>
    </row>
    <row r="372" spans="1:32" s="7" customFormat="1" ht="17.100000000000001" customHeight="1" thickBot="1">
      <c r="A372" s="148" t="s">
        <v>9</v>
      </c>
      <c r="B372" s="69"/>
      <c r="C372" s="70"/>
      <c r="D372" s="70"/>
      <c r="E372" s="71"/>
      <c r="F372" s="210"/>
      <c r="G372" s="70"/>
      <c r="H372" s="70"/>
      <c r="I372" s="71"/>
      <c r="J372" s="72"/>
      <c r="K372" s="167"/>
      <c r="AF372" s="9"/>
    </row>
    <row r="373" spans="1:32" s="7" customFormat="1" ht="17.100000000000001" customHeight="1">
      <c r="A373" s="137" t="s">
        <v>548</v>
      </c>
      <c r="B373" s="56"/>
      <c r="C373" s="57"/>
      <c r="D373" s="57"/>
      <c r="E373" s="61"/>
      <c r="F373" s="210"/>
      <c r="G373" s="57"/>
      <c r="H373" s="57"/>
      <c r="I373" s="61"/>
      <c r="J373" s="64"/>
      <c r="K373" s="167"/>
      <c r="AF373" s="9"/>
    </row>
    <row r="374" spans="1:32" s="7" customFormat="1" ht="17.100000000000001" customHeight="1">
      <c r="A374" s="139">
        <v>312100</v>
      </c>
      <c r="B374" s="231" t="s">
        <v>529</v>
      </c>
      <c r="C374" s="23" t="s">
        <v>162</v>
      </c>
      <c r="D374" s="23">
        <v>5</v>
      </c>
      <c r="E374" s="24">
        <v>221.94000000000003</v>
      </c>
      <c r="F374" s="210">
        <f t="shared" si="36"/>
        <v>73.98</v>
      </c>
      <c r="G374" s="23"/>
      <c r="H374" s="23">
        <f>G374*E374</f>
        <v>0</v>
      </c>
      <c r="I374" s="24">
        <v>3</v>
      </c>
      <c r="J374" s="65">
        <f>I374*G374</f>
        <v>0</v>
      </c>
      <c r="K374" s="167"/>
      <c r="AF374" s="9"/>
    </row>
    <row r="375" spans="1:32" s="7" customFormat="1" ht="17.100000000000001" customHeight="1">
      <c r="A375" s="139">
        <v>312130</v>
      </c>
      <c r="B375" s="231" t="s">
        <v>530</v>
      </c>
      <c r="C375" s="23" t="s">
        <v>162</v>
      </c>
      <c r="D375" s="23">
        <v>5</v>
      </c>
      <c r="E375" s="24">
        <v>208.98000000000002</v>
      </c>
      <c r="F375" s="210">
        <f t="shared" si="36"/>
        <v>69.660000000000011</v>
      </c>
      <c r="G375" s="25"/>
      <c r="H375" s="25">
        <f>G375*E375</f>
        <v>0</v>
      </c>
      <c r="I375" s="30">
        <v>3</v>
      </c>
      <c r="J375" s="67">
        <f>I375*G375</f>
        <v>0</v>
      </c>
      <c r="K375" s="167"/>
      <c r="AF375" s="9"/>
    </row>
    <row r="376" spans="1:32" s="7" customFormat="1" ht="17.100000000000001" customHeight="1" thickBot="1">
      <c r="A376" s="140">
        <v>312160</v>
      </c>
      <c r="B376" s="234" t="s">
        <v>531</v>
      </c>
      <c r="C376" s="49" t="s">
        <v>162</v>
      </c>
      <c r="D376" s="49">
        <v>5</v>
      </c>
      <c r="E376" s="50">
        <v>221.94000000000003</v>
      </c>
      <c r="F376" s="210">
        <f t="shared" si="36"/>
        <v>73.98</v>
      </c>
      <c r="G376" s="49"/>
      <c r="H376" s="49">
        <f>G376*E376</f>
        <v>0</v>
      </c>
      <c r="I376" s="50">
        <v>3</v>
      </c>
      <c r="J376" s="59">
        <f>I376*G376</f>
        <v>0</v>
      </c>
      <c r="K376" s="167"/>
      <c r="AF376" s="9"/>
    </row>
    <row r="377" spans="1:32" s="7" customFormat="1" ht="17.100000000000001" customHeight="1">
      <c r="A377" s="137" t="s">
        <v>10</v>
      </c>
      <c r="B377" s="56"/>
      <c r="C377" s="57"/>
      <c r="D377" s="57"/>
      <c r="E377" s="225"/>
      <c r="F377" s="210"/>
      <c r="G377" s="44"/>
      <c r="H377" s="44"/>
      <c r="I377" s="45"/>
      <c r="J377" s="46"/>
      <c r="K377" s="167"/>
      <c r="AF377" s="9"/>
    </row>
    <row r="378" spans="1:32" s="7" customFormat="1" ht="17.100000000000001" customHeight="1" thickBot="1">
      <c r="A378" s="140">
        <v>312210</v>
      </c>
      <c r="B378" s="234" t="s">
        <v>326</v>
      </c>
      <c r="C378" s="49" t="s">
        <v>74</v>
      </c>
      <c r="D378" s="49">
        <v>5</v>
      </c>
      <c r="E378" s="50">
        <v>267.29999999999995</v>
      </c>
      <c r="F378" s="210">
        <f t="shared" si="36"/>
        <v>53.459999999999994</v>
      </c>
      <c r="G378" s="49"/>
      <c r="H378" s="49">
        <f>G378*E378</f>
        <v>0</v>
      </c>
      <c r="I378" s="50">
        <v>5</v>
      </c>
      <c r="J378" s="59">
        <f>I378*G378</f>
        <v>0</v>
      </c>
      <c r="K378" s="167"/>
      <c r="AF378" s="9"/>
    </row>
    <row r="379" spans="1:32" s="7" customFormat="1" ht="17.100000000000001" customHeight="1">
      <c r="A379" s="137" t="s">
        <v>11</v>
      </c>
      <c r="B379" s="56"/>
      <c r="C379" s="57"/>
      <c r="D379" s="57"/>
      <c r="E379" s="225"/>
      <c r="F379" s="210"/>
      <c r="G379" s="44"/>
      <c r="H379" s="44"/>
      <c r="I379" s="45"/>
      <c r="J379" s="46"/>
      <c r="K379" s="167"/>
      <c r="AF379" s="9"/>
    </row>
    <row r="380" spans="1:32" s="7" customFormat="1" ht="17.100000000000001" customHeight="1">
      <c r="A380" s="139">
        <v>312580</v>
      </c>
      <c r="B380" s="231" t="s">
        <v>347</v>
      </c>
      <c r="C380" s="23" t="s">
        <v>46</v>
      </c>
      <c r="D380" s="23">
        <v>5</v>
      </c>
      <c r="E380" s="24">
        <v>411.48</v>
      </c>
      <c r="F380" s="210">
        <f t="shared" si="36"/>
        <v>411.48</v>
      </c>
      <c r="G380" s="23"/>
      <c r="H380" s="23">
        <f>G380*E380</f>
        <v>0</v>
      </c>
      <c r="I380" s="24">
        <v>1</v>
      </c>
      <c r="J380" s="47">
        <f>I380*G380</f>
        <v>0</v>
      </c>
      <c r="K380" s="167"/>
      <c r="AF380" s="9"/>
    </row>
    <row r="381" spans="1:32" s="7" customFormat="1" ht="17.100000000000001" customHeight="1">
      <c r="A381" s="139">
        <v>312670</v>
      </c>
      <c r="B381" s="231" t="s">
        <v>348</v>
      </c>
      <c r="C381" s="23" t="s">
        <v>46</v>
      </c>
      <c r="D381" s="23">
        <v>5</v>
      </c>
      <c r="E381" s="24">
        <v>406.62</v>
      </c>
      <c r="F381" s="210">
        <f t="shared" si="36"/>
        <v>406.62</v>
      </c>
      <c r="G381" s="23"/>
      <c r="H381" s="23">
        <f>G381*E381</f>
        <v>0</v>
      </c>
      <c r="I381" s="24">
        <v>1</v>
      </c>
      <c r="J381" s="47">
        <f>I381*G381</f>
        <v>0</v>
      </c>
      <c r="K381" s="167"/>
      <c r="AF381" s="9"/>
    </row>
    <row r="382" spans="1:32" s="7" customFormat="1" ht="17.100000000000001" customHeight="1">
      <c r="A382" s="139">
        <v>312680</v>
      </c>
      <c r="B382" s="231" t="s">
        <v>349</v>
      </c>
      <c r="C382" s="23" t="s">
        <v>46</v>
      </c>
      <c r="D382" s="23">
        <v>5</v>
      </c>
      <c r="E382" s="24">
        <v>417.96000000000004</v>
      </c>
      <c r="F382" s="210">
        <f t="shared" si="36"/>
        <v>417.96000000000004</v>
      </c>
      <c r="G382" s="23"/>
      <c r="H382" s="23">
        <f>G382*E382</f>
        <v>0</v>
      </c>
      <c r="I382" s="24">
        <v>1</v>
      </c>
      <c r="J382" s="47">
        <f>I382*G382</f>
        <v>0</v>
      </c>
      <c r="K382" s="167"/>
      <c r="AF382" s="9"/>
    </row>
    <row r="383" spans="1:32" s="7" customFormat="1" ht="17.100000000000001" customHeight="1">
      <c r="A383" s="139">
        <v>312730</v>
      </c>
      <c r="B383" s="231" t="s">
        <v>350</v>
      </c>
      <c r="C383" s="23" t="s">
        <v>46</v>
      </c>
      <c r="D383" s="23">
        <v>5</v>
      </c>
      <c r="E383" s="24">
        <v>406.62</v>
      </c>
      <c r="F383" s="210">
        <f t="shared" si="36"/>
        <v>406.62</v>
      </c>
      <c r="G383" s="28"/>
      <c r="H383" s="28">
        <f>G383*E383</f>
        <v>0</v>
      </c>
      <c r="I383" s="29">
        <v>1</v>
      </c>
      <c r="J383" s="48">
        <f>I383*G383</f>
        <v>0</v>
      </c>
      <c r="K383" s="167"/>
      <c r="AF383" s="9"/>
    </row>
    <row r="384" spans="1:32" s="7" customFormat="1" ht="17.100000000000001" customHeight="1" thickBot="1">
      <c r="A384" s="140">
        <v>312740</v>
      </c>
      <c r="B384" s="234" t="s">
        <v>682</v>
      </c>
      <c r="C384" s="49" t="s">
        <v>46</v>
      </c>
      <c r="D384" s="49">
        <v>5</v>
      </c>
      <c r="E384" s="50">
        <v>413.09999999999997</v>
      </c>
      <c r="F384" s="210">
        <f t="shared" si="36"/>
        <v>413.09999999999997</v>
      </c>
      <c r="G384" s="49"/>
      <c r="H384" s="49">
        <f>G384*E384</f>
        <v>0</v>
      </c>
      <c r="I384" s="50">
        <v>1</v>
      </c>
      <c r="J384" s="51">
        <f>I384*G384</f>
        <v>0</v>
      </c>
      <c r="K384" s="167"/>
      <c r="AF384" s="9"/>
    </row>
    <row r="385" spans="1:32" s="11" customFormat="1" ht="17.100000000000001" customHeight="1" thickBot="1">
      <c r="A385" s="152" t="s">
        <v>12</v>
      </c>
      <c r="B385" s="69"/>
      <c r="C385" s="70"/>
      <c r="D385" s="70"/>
      <c r="E385" s="71"/>
      <c r="F385" s="210"/>
      <c r="G385" s="70"/>
      <c r="H385" s="70"/>
      <c r="I385" s="71"/>
      <c r="J385" s="72"/>
      <c r="K385" s="168"/>
      <c r="AF385" s="9"/>
    </row>
    <row r="386" spans="1:32" s="7" customFormat="1" ht="17.100000000000001" customHeight="1">
      <c r="A386" s="137" t="s">
        <v>548</v>
      </c>
      <c r="B386" s="56"/>
      <c r="C386" s="57"/>
      <c r="D386" s="57"/>
      <c r="E386" s="61"/>
      <c r="F386" s="210"/>
      <c r="G386" s="57"/>
      <c r="H386" s="57"/>
      <c r="I386" s="61"/>
      <c r="J386" s="64"/>
      <c r="K386" s="167"/>
      <c r="AF386" s="9"/>
    </row>
    <row r="387" spans="1:32" s="7" customFormat="1" ht="17.100000000000001" customHeight="1">
      <c r="A387" s="139">
        <v>325030</v>
      </c>
      <c r="B387" s="231" t="s">
        <v>702</v>
      </c>
      <c r="C387" s="23" t="s">
        <v>167</v>
      </c>
      <c r="D387" s="23">
        <v>5</v>
      </c>
      <c r="E387" s="24">
        <v>260.82</v>
      </c>
      <c r="F387" s="210">
        <f t="shared" si="36"/>
        <v>86.94</v>
      </c>
      <c r="G387" s="23"/>
      <c r="H387" s="23">
        <f t="shared" ref="H387:H402" si="38">G387*E387</f>
        <v>0</v>
      </c>
      <c r="I387" s="24">
        <v>3</v>
      </c>
      <c r="J387" s="65">
        <f>I387*G387</f>
        <v>0</v>
      </c>
      <c r="K387" s="167"/>
      <c r="AF387" s="9"/>
    </row>
    <row r="388" spans="1:32" s="7" customFormat="1" ht="17.100000000000001" customHeight="1" thickBot="1">
      <c r="A388" s="140">
        <v>325060</v>
      </c>
      <c r="B388" s="234" t="s">
        <v>166</v>
      </c>
      <c r="C388" s="49" t="s">
        <v>167</v>
      </c>
      <c r="D388" s="49">
        <v>5</v>
      </c>
      <c r="E388" s="50">
        <v>260.82</v>
      </c>
      <c r="F388" s="210">
        <f t="shared" si="36"/>
        <v>86.94</v>
      </c>
      <c r="G388" s="77"/>
      <c r="H388" s="77">
        <f t="shared" si="38"/>
        <v>0</v>
      </c>
      <c r="I388" s="78">
        <v>3</v>
      </c>
      <c r="J388" s="79">
        <f>I388*G388</f>
        <v>0</v>
      </c>
      <c r="K388" s="167"/>
      <c r="AF388" s="9"/>
    </row>
    <row r="389" spans="1:32" s="7" customFormat="1" ht="17.100000000000001" customHeight="1">
      <c r="A389" s="137" t="s">
        <v>13</v>
      </c>
      <c r="B389" s="56"/>
      <c r="C389" s="57"/>
      <c r="D389" s="57"/>
      <c r="E389" s="225"/>
      <c r="F389" s="210"/>
      <c r="G389" s="44"/>
      <c r="H389" s="44"/>
      <c r="I389" s="45"/>
      <c r="J389" s="46"/>
      <c r="K389" s="167"/>
      <c r="AF389" s="9"/>
    </row>
    <row r="390" spans="1:32" s="7" customFormat="1" ht="17.100000000000001" customHeight="1">
      <c r="A390" s="139">
        <v>325110</v>
      </c>
      <c r="B390" s="231" t="s">
        <v>168</v>
      </c>
      <c r="C390" s="23" t="s">
        <v>41</v>
      </c>
      <c r="D390" s="23">
        <v>5</v>
      </c>
      <c r="E390" s="24">
        <v>267.29999999999995</v>
      </c>
      <c r="F390" s="210">
        <f t="shared" si="36"/>
        <v>38.185714285714276</v>
      </c>
      <c r="G390" s="23"/>
      <c r="H390" s="23">
        <f t="shared" si="38"/>
        <v>0</v>
      </c>
      <c r="I390" s="24">
        <v>7</v>
      </c>
      <c r="J390" s="47">
        <f t="shared" ref="J390:J397" si="39">I390*G390</f>
        <v>0</v>
      </c>
      <c r="K390" s="167"/>
      <c r="AF390" s="9"/>
    </row>
    <row r="391" spans="1:32" s="7" customFormat="1" ht="17.100000000000001" customHeight="1">
      <c r="A391" s="139">
        <v>325130</v>
      </c>
      <c r="B391" s="231" t="s">
        <v>415</v>
      </c>
      <c r="C391" s="23" t="s">
        <v>41</v>
      </c>
      <c r="D391" s="23">
        <v>5</v>
      </c>
      <c r="E391" s="24">
        <v>267.29999999999995</v>
      </c>
      <c r="F391" s="210">
        <f t="shared" si="36"/>
        <v>38.185714285714276</v>
      </c>
      <c r="G391" s="23"/>
      <c r="H391" s="23">
        <f t="shared" si="38"/>
        <v>0</v>
      </c>
      <c r="I391" s="24">
        <v>7</v>
      </c>
      <c r="J391" s="47">
        <f t="shared" si="39"/>
        <v>0</v>
      </c>
      <c r="K391" s="167"/>
      <c r="AF391" s="9"/>
    </row>
    <row r="392" spans="1:32" s="7" customFormat="1" ht="17.100000000000001" customHeight="1">
      <c r="A392" s="139">
        <v>325150</v>
      </c>
      <c r="B392" s="231" t="s">
        <v>419</v>
      </c>
      <c r="C392" s="23" t="s">
        <v>408</v>
      </c>
      <c r="D392" s="23">
        <v>5</v>
      </c>
      <c r="E392" s="24">
        <v>272.16000000000003</v>
      </c>
      <c r="F392" s="210">
        <f t="shared" si="36"/>
        <v>38.880000000000003</v>
      </c>
      <c r="G392" s="23"/>
      <c r="H392" s="23">
        <f t="shared" si="38"/>
        <v>0</v>
      </c>
      <c r="I392" s="24">
        <v>7</v>
      </c>
      <c r="J392" s="47">
        <f t="shared" si="39"/>
        <v>0</v>
      </c>
      <c r="K392" s="167"/>
      <c r="AF392" s="9"/>
    </row>
    <row r="393" spans="1:32" s="7" customFormat="1" ht="17.100000000000001" customHeight="1">
      <c r="A393" s="139">
        <v>325170</v>
      </c>
      <c r="B393" s="231" t="s">
        <v>169</v>
      </c>
      <c r="C393" s="23" t="s">
        <v>107</v>
      </c>
      <c r="D393" s="23">
        <v>5</v>
      </c>
      <c r="E393" s="24">
        <v>228.42</v>
      </c>
      <c r="F393" s="210">
        <f t="shared" si="36"/>
        <v>32.631428571428572</v>
      </c>
      <c r="G393" s="23"/>
      <c r="H393" s="23">
        <f t="shared" si="38"/>
        <v>0</v>
      </c>
      <c r="I393" s="24">
        <v>7</v>
      </c>
      <c r="J393" s="47">
        <f t="shared" si="39"/>
        <v>0</v>
      </c>
      <c r="K393" s="167"/>
      <c r="AF393" s="9"/>
    </row>
    <row r="394" spans="1:32" s="7" customFormat="1" ht="17.100000000000001" customHeight="1">
      <c r="A394" s="139">
        <v>325200</v>
      </c>
      <c r="B394" s="231" t="s">
        <v>404</v>
      </c>
      <c r="C394" s="66" t="s">
        <v>186</v>
      </c>
      <c r="D394" s="23">
        <v>5</v>
      </c>
      <c r="E394" s="24">
        <v>268.92</v>
      </c>
      <c r="F394" s="210">
        <f t="shared" si="36"/>
        <v>38.417142857142856</v>
      </c>
      <c r="G394" s="23"/>
      <c r="H394" s="23">
        <f t="shared" si="38"/>
        <v>0</v>
      </c>
      <c r="I394" s="24">
        <v>7</v>
      </c>
      <c r="J394" s="47">
        <f t="shared" si="39"/>
        <v>0</v>
      </c>
      <c r="K394" s="167"/>
      <c r="AF394" s="9"/>
    </row>
    <row r="395" spans="1:32" s="7" customFormat="1" ht="17.100000000000001" customHeight="1">
      <c r="A395" s="139">
        <v>325220</v>
      </c>
      <c r="B395" s="231" t="s">
        <v>405</v>
      </c>
      <c r="C395" s="23" t="s">
        <v>408</v>
      </c>
      <c r="D395" s="23">
        <v>5</v>
      </c>
      <c r="E395" s="24">
        <v>275.39999999999998</v>
      </c>
      <c r="F395" s="210">
        <f t="shared" si="36"/>
        <v>39.342857142857142</v>
      </c>
      <c r="G395" s="23"/>
      <c r="H395" s="23">
        <f t="shared" si="38"/>
        <v>0</v>
      </c>
      <c r="I395" s="24">
        <v>7</v>
      </c>
      <c r="J395" s="47">
        <f t="shared" si="39"/>
        <v>0</v>
      </c>
      <c r="K395" s="167"/>
      <c r="AF395" s="9"/>
    </row>
    <row r="396" spans="1:32" s="7" customFormat="1" ht="17.100000000000001" customHeight="1">
      <c r="A396" s="139">
        <v>325240</v>
      </c>
      <c r="B396" s="231" t="s">
        <v>406</v>
      </c>
      <c r="C396" s="23" t="s">
        <v>408</v>
      </c>
      <c r="D396" s="23">
        <v>5</v>
      </c>
      <c r="E396" s="24">
        <v>275.39999999999998</v>
      </c>
      <c r="F396" s="210">
        <f t="shared" si="36"/>
        <v>39.342857142857142</v>
      </c>
      <c r="G396" s="23"/>
      <c r="H396" s="23">
        <f t="shared" si="38"/>
        <v>0</v>
      </c>
      <c r="I396" s="24">
        <v>7</v>
      </c>
      <c r="J396" s="47">
        <f t="shared" si="39"/>
        <v>0</v>
      </c>
      <c r="K396" s="167"/>
      <c r="AF396" s="9"/>
    </row>
    <row r="397" spans="1:32" s="7" customFormat="1" ht="17.100000000000001" customHeight="1" thickBot="1">
      <c r="A397" s="140">
        <v>325280</v>
      </c>
      <c r="B397" s="234" t="s">
        <v>407</v>
      </c>
      <c r="C397" s="49" t="s">
        <v>408</v>
      </c>
      <c r="D397" s="49">
        <v>5</v>
      </c>
      <c r="E397" s="50">
        <v>275.39999999999998</v>
      </c>
      <c r="F397" s="210">
        <f t="shared" si="36"/>
        <v>39.342857142857142</v>
      </c>
      <c r="G397" s="49"/>
      <c r="H397" s="49">
        <f t="shared" si="38"/>
        <v>0</v>
      </c>
      <c r="I397" s="50">
        <v>7</v>
      </c>
      <c r="J397" s="59">
        <f t="shared" si="39"/>
        <v>0</v>
      </c>
      <c r="K397" s="167"/>
      <c r="AF397" s="9"/>
    </row>
    <row r="398" spans="1:32" s="7" customFormat="1" ht="17.100000000000001" customHeight="1">
      <c r="A398" s="137" t="s">
        <v>10</v>
      </c>
      <c r="B398" s="56"/>
      <c r="C398" s="57"/>
      <c r="D398" s="57"/>
      <c r="E398" s="225"/>
      <c r="F398" s="210"/>
      <c r="G398" s="44"/>
      <c r="H398" s="44"/>
      <c r="I398" s="45"/>
      <c r="J398" s="46"/>
      <c r="K398" s="167"/>
      <c r="AF398" s="9"/>
    </row>
    <row r="399" spans="1:32" s="7" customFormat="1" ht="17.100000000000001" customHeight="1">
      <c r="A399" s="139">
        <v>325330</v>
      </c>
      <c r="B399" s="231" t="s">
        <v>170</v>
      </c>
      <c r="C399" s="23" t="s">
        <v>28</v>
      </c>
      <c r="D399" s="23">
        <v>5</v>
      </c>
      <c r="E399" s="24">
        <v>249.48000000000002</v>
      </c>
      <c r="F399" s="210">
        <f t="shared" si="36"/>
        <v>49.896000000000001</v>
      </c>
      <c r="G399" s="23"/>
      <c r="H399" s="23">
        <f t="shared" si="38"/>
        <v>0</v>
      </c>
      <c r="I399" s="24">
        <v>5</v>
      </c>
      <c r="J399" s="47">
        <f>I399*G399</f>
        <v>0</v>
      </c>
      <c r="K399" s="167"/>
      <c r="AF399" s="9"/>
    </row>
    <row r="400" spans="1:32" s="7" customFormat="1" ht="17.100000000000001" customHeight="1">
      <c r="A400" s="139">
        <v>325380</v>
      </c>
      <c r="B400" s="231" t="s">
        <v>410</v>
      </c>
      <c r="C400" s="23" t="s">
        <v>28</v>
      </c>
      <c r="D400" s="23">
        <v>5</v>
      </c>
      <c r="E400" s="24">
        <v>267.29999999999995</v>
      </c>
      <c r="F400" s="210">
        <f t="shared" si="36"/>
        <v>53.459999999999994</v>
      </c>
      <c r="G400" s="23"/>
      <c r="H400" s="23">
        <f t="shared" si="38"/>
        <v>0</v>
      </c>
      <c r="I400" s="24">
        <v>5</v>
      </c>
      <c r="J400" s="47">
        <f>I400*G400</f>
        <v>0</v>
      </c>
      <c r="K400" s="167"/>
      <c r="AF400" s="9"/>
    </row>
    <row r="401" spans="1:32" s="7" customFormat="1" ht="17.100000000000001" customHeight="1">
      <c r="A401" s="139">
        <v>325400</v>
      </c>
      <c r="B401" s="231" t="s">
        <v>171</v>
      </c>
      <c r="C401" s="23" t="s">
        <v>28</v>
      </c>
      <c r="D401" s="23">
        <v>5</v>
      </c>
      <c r="E401" s="24">
        <v>234.89999999999998</v>
      </c>
      <c r="F401" s="210">
        <f t="shared" si="36"/>
        <v>46.98</v>
      </c>
      <c r="G401" s="28"/>
      <c r="H401" s="28">
        <f t="shared" si="38"/>
        <v>0</v>
      </c>
      <c r="I401" s="29">
        <v>5</v>
      </c>
      <c r="J401" s="48">
        <f>I401*G401</f>
        <v>0</v>
      </c>
      <c r="K401" s="167"/>
      <c r="AF401" s="9"/>
    </row>
    <row r="402" spans="1:32" s="7" customFormat="1" ht="17.100000000000001" customHeight="1" thickBot="1">
      <c r="A402" s="140">
        <v>325420</v>
      </c>
      <c r="B402" s="234" t="s">
        <v>172</v>
      </c>
      <c r="C402" s="49" t="s">
        <v>28</v>
      </c>
      <c r="D402" s="49">
        <v>5</v>
      </c>
      <c r="E402" s="50">
        <v>249.48000000000002</v>
      </c>
      <c r="F402" s="210">
        <f t="shared" si="36"/>
        <v>49.896000000000001</v>
      </c>
      <c r="G402" s="49"/>
      <c r="H402" s="49">
        <f t="shared" si="38"/>
        <v>0</v>
      </c>
      <c r="I402" s="50">
        <v>5</v>
      </c>
      <c r="J402" s="51">
        <f>I402*G402</f>
        <v>0</v>
      </c>
      <c r="K402" s="167"/>
      <c r="AF402" s="9"/>
    </row>
    <row r="403" spans="1:32" s="7" customFormat="1" ht="17.100000000000001" customHeight="1" thickBot="1">
      <c r="A403" s="153" t="s">
        <v>513</v>
      </c>
      <c r="B403" s="69"/>
      <c r="C403" s="70"/>
      <c r="D403" s="70"/>
      <c r="E403" s="71"/>
      <c r="F403" s="210"/>
      <c r="G403" s="70"/>
      <c r="H403" s="70"/>
      <c r="I403" s="71"/>
      <c r="J403" s="72"/>
      <c r="K403" s="167"/>
      <c r="AF403" s="9"/>
    </row>
    <row r="404" spans="1:32" s="7" customFormat="1" ht="17.100000000000001" customHeight="1">
      <c r="A404" s="137" t="s">
        <v>14</v>
      </c>
      <c r="B404" s="56"/>
      <c r="C404" s="57"/>
      <c r="D404" s="57"/>
      <c r="E404" s="61"/>
      <c r="F404" s="210"/>
      <c r="G404" s="57"/>
      <c r="H404" s="57"/>
      <c r="I404" s="61"/>
      <c r="J404" s="64"/>
      <c r="K404" s="167"/>
      <c r="AF404" s="9"/>
    </row>
    <row r="405" spans="1:32" s="7" customFormat="1" ht="17.100000000000001" customHeight="1">
      <c r="A405" s="139">
        <v>325450</v>
      </c>
      <c r="B405" s="231" t="s">
        <v>173</v>
      </c>
      <c r="C405" s="23" t="s">
        <v>107</v>
      </c>
      <c r="D405" s="23">
        <v>5</v>
      </c>
      <c r="E405" s="24">
        <v>272.16000000000003</v>
      </c>
      <c r="F405" s="210">
        <f t="shared" si="36"/>
        <v>27.216000000000001</v>
      </c>
      <c r="G405" s="23"/>
      <c r="H405" s="23">
        <f t="shared" ref="H405:H417" si="40">G405*E405</f>
        <v>0</v>
      </c>
      <c r="I405" s="24">
        <v>10</v>
      </c>
      <c r="J405" s="65">
        <f>I405*G405</f>
        <v>0</v>
      </c>
      <c r="K405" s="167"/>
      <c r="AF405" s="9"/>
    </row>
    <row r="406" spans="1:32" s="7" customFormat="1" ht="17.100000000000001" customHeight="1">
      <c r="A406" s="139">
        <v>325470</v>
      </c>
      <c r="B406" s="231" t="s">
        <v>174</v>
      </c>
      <c r="C406" s="23" t="s">
        <v>107</v>
      </c>
      <c r="D406" s="23">
        <v>5</v>
      </c>
      <c r="E406" s="24">
        <v>272.16000000000003</v>
      </c>
      <c r="F406" s="210">
        <f t="shared" si="36"/>
        <v>27.216000000000001</v>
      </c>
      <c r="G406" s="25"/>
      <c r="H406" s="25">
        <f t="shared" si="40"/>
        <v>0</v>
      </c>
      <c r="I406" s="30">
        <v>10</v>
      </c>
      <c r="J406" s="67">
        <f>I406*G406</f>
        <v>0</v>
      </c>
      <c r="K406" s="167"/>
      <c r="AF406" s="9"/>
    </row>
    <row r="407" spans="1:32" s="7" customFormat="1" ht="17.100000000000001" customHeight="1">
      <c r="A407" s="139">
        <v>325480</v>
      </c>
      <c r="B407" s="231" t="s">
        <v>409</v>
      </c>
      <c r="C407" s="23" t="s">
        <v>107</v>
      </c>
      <c r="D407" s="23">
        <v>5</v>
      </c>
      <c r="E407" s="24">
        <v>272.16000000000003</v>
      </c>
      <c r="F407" s="210">
        <f t="shared" si="36"/>
        <v>27.216000000000001</v>
      </c>
      <c r="G407" s="23"/>
      <c r="H407" s="23">
        <f t="shared" si="40"/>
        <v>0</v>
      </c>
      <c r="I407" s="24">
        <v>10</v>
      </c>
      <c r="J407" s="47">
        <f>I407*G407</f>
        <v>0</v>
      </c>
      <c r="K407" s="167"/>
      <c r="AF407" s="9"/>
    </row>
    <row r="408" spans="1:32" s="7" customFormat="1" ht="17.100000000000001" customHeight="1" thickBot="1">
      <c r="A408" s="140">
        <v>325500</v>
      </c>
      <c r="B408" s="234" t="s">
        <v>175</v>
      </c>
      <c r="C408" s="49" t="s">
        <v>41</v>
      </c>
      <c r="D408" s="49">
        <v>5</v>
      </c>
      <c r="E408" s="50">
        <v>267.29999999999995</v>
      </c>
      <c r="F408" s="210">
        <f t="shared" si="36"/>
        <v>17.819999999999997</v>
      </c>
      <c r="G408" s="49"/>
      <c r="H408" s="49">
        <f t="shared" si="40"/>
        <v>0</v>
      </c>
      <c r="I408" s="50">
        <v>15</v>
      </c>
      <c r="J408" s="59">
        <f>I408*G408</f>
        <v>0</v>
      </c>
      <c r="K408" s="167"/>
      <c r="AF408" s="9"/>
    </row>
    <row r="409" spans="1:32" s="7" customFormat="1" ht="17.100000000000001" customHeight="1">
      <c r="A409" s="137" t="s">
        <v>15</v>
      </c>
      <c r="B409" s="56"/>
      <c r="C409" s="57"/>
      <c r="D409" s="57"/>
      <c r="E409" s="225"/>
      <c r="F409" s="210"/>
      <c r="G409" s="44"/>
      <c r="H409" s="44"/>
      <c r="I409" s="45"/>
      <c r="J409" s="46"/>
      <c r="K409" s="167"/>
      <c r="AF409" s="9"/>
    </row>
    <row r="410" spans="1:32" s="7" customFormat="1" ht="17.100000000000001" customHeight="1">
      <c r="A410" s="139">
        <v>325520</v>
      </c>
      <c r="B410" s="231" t="s">
        <v>307</v>
      </c>
      <c r="C410" s="23" t="s">
        <v>30</v>
      </c>
      <c r="D410" s="23">
        <v>5</v>
      </c>
      <c r="E410" s="24">
        <v>281.88</v>
      </c>
      <c r="F410" s="210">
        <f t="shared" ref="F410:F471" si="41">E410/I410</f>
        <v>56.375999999999998</v>
      </c>
      <c r="G410" s="23"/>
      <c r="H410" s="23">
        <f t="shared" si="40"/>
        <v>0</v>
      </c>
      <c r="I410" s="24">
        <v>5</v>
      </c>
      <c r="J410" s="47">
        <f t="shared" ref="J410:J415" si="42">I410*G410</f>
        <v>0</v>
      </c>
      <c r="K410" s="167"/>
      <c r="AF410" s="9"/>
    </row>
    <row r="411" spans="1:32" s="7" customFormat="1" ht="17.100000000000001" customHeight="1">
      <c r="A411" s="139">
        <v>325570</v>
      </c>
      <c r="B411" s="231" t="s">
        <v>151</v>
      </c>
      <c r="C411" s="23" t="s">
        <v>47</v>
      </c>
      <c r="D411" s="23">
        <v>5</v>
      </c>
      <c r="E411" s="24">
        <v>280.26</v>
      </c>
      <c r="F411" s="210">
        <f t="shared" si="41"/>
        <v>140.13</v>
      </c>
      <c r="G411" s="23"/>
      <c r="H411" s="23">
        <f t="shared" si="40"/>
        <v>0</v>
      </c>
      <c r="I411" s="24">
        <v>2</v>
      </c>
      <c r="J411" s="47">
        <f t="shared" si="42"/>
        <v>0</v>
      </c>
      <c r="K411" s="167"/>
      <c r="AF411" s="9"/>
    </row>
    <row r="412" spans="1:32" s="7" customFormat="1" ht="17.100000000000001" customHeight="1">
      <c r="A412" s="139">
        <v>325600</v>
      </c>
      <c r="B412" s="231" t="s">
        <v>514</v>
      </c>
      <c r="C412" s="23" t="s">
        <v>107</v>
      </c>
      <c r="D412" s="23">
        <v>5</v>
      </c>
      <c r="E412" s="24">
        <v>277.02</v>
      </c>
      <c r="F412" s="210">
        <f t="shared" si="41"/>
        <v>39.574285714285715</v>
      </c>
      <c r="G412" s="23"/>
      <c r="H412" s="23">
        <f t="shared" si="40"/>
        <v>0</v>
      </c>
      <c r="I412" s="24">
        <v>7</v>
      </c>
      <c r="J412" s="47">
        <f t="shared" si="42"/>
        <v>0</v>
      </c>
      <c r="K412" s="167"/>
      <c r="AF412" s="9"/>
    </row>
    <row r="413" spans="1:32" s="7" customFormat="1" ht="17.100000000000001" customHeight="1">
      <c r="A413" s="139">
        <v>325650</v>
      </c>
      <c r="B413" s="231" t="s">
        <v>157</v>
      </c>
      <c r="C413" s="23" t="s">
        <v>28</v>
      </c>
      <c r="D413" s="23">
        <v>5</v>
      </c>
      <c r="E413" s="24">
        <v>273.77999999999997</v>
      </c>
      <c r="F413" s="210">
        <f t="shared" si="41"/>
        <v>91.259999999999991</v>
      </c>
      <c r="G413" s="23"/>
      <c r="H413" s="23">
        <f t="shared" si="40"/>
        <v>0</v>
      </c>
      <c r="I413" s="24">
        <v>3</v>
      </c>
      <c r="J413" s="47">
        <f t="shared" si="42"/>
        <v>0</v>
      </c>
      <c r="K413" s="167"/>
      <c r="AF413" s="9"/>
    </row>
    <row r="414" spans="1:32" s="7" customFormat="1" ht="17.100000000000001" customHeight="1">
      <c r="A414" s="139">
        <v>325670</v>
      </c>
      <c r="B414" s="231" t="s">
        <v>176</v>
      </c>
      <c r="C414" s="23" t="s">
        <v>107</v>
      </c>
      <c r="D414" s="23">
        <v>5</v>
      </c>
      <c r="E414" s="24">
        <v>231.66</v>
      </c>
      <c r="F414" s="210">
        <f t="shared" si="41"/>
        <v>23.166</v>
      </c>
      <c r="G414" s="23"/>
      <c r="H414" s="23">
        <f t="shared" si="40"/>
        <v>0</v>
      </c>
      <c r="I414" s="24">
        <v>10</v>
      </c>
      <c r="J414" s="47">
        <f t="shared" si="42"/>
        <v>0</v>
      </c>
      <c r="K414" s="167"/>
      <c r="AF414" s="9"/>
    </row>
    <row r="415" spans="1:32" s="7" customFormat="1" ht="17.100000000000001" customHeight="1" thickBot="1">
      <c r="A415" s="140">
        <v>325720</v>
      </c>
      <c r="B415" s="234" t="s">
        <v>177</v>
      </c>
      <c r="C415" s="49" t="s">
        <v>37</v>
      </c>
      <c r="D415" s="49">
        <v>5</v>
      </c>
      <c r="E415" s="50">
        <v>277.02</v>
      </c>
      <c r="F415" s="210">
        <f t="shared" si="41"/>
        <v>27.701999999999998</v>
      </c>
      <c r="G415" s="49"/>
      <c r="H415" s="49">
        <f t="shared" si="40"/>
        <v>0</v>
      </c>
      <c r="I415" s="50">
        <v>10</v>
      </c>
      <c r="J415" s="59">
        <f t="shared" si="42"/>
        <v>0</v>
      </c>
      <c r="K415" s="167"/>
      <c r="AF415" s="9"/>
    </row>
    <row r="416" spans="1:32" s="7" customFormat="1" ht="17.100000000000001" customHeight="1">
      <c r="A416" s="137" t="s">
        <v>16</v>
      </c>
      <c r="B416" s="56"/>
      <c r="C416" s="57"/>
      <c r="D416" s="57"/>
      <c r="E416" s="226"/>
      <c r="F416" s="210"/>
      <c r="G416" s="44"/>
      <c r="H416" s="44"/>
      <c r="I416" s="45"/>
      <c r="J416" s="46"/>
      <c r="K416" s="167"/>
      <c r="AF416" s="9"/>
    </row>
    <row r="417" spans="1:32" s="7" customFormat="1" ht="17.100000000000001" customHeight="1" thickBot="1">
      <c r="A417" s="140">
        <v>852600</v>
      </c>
      <c r="B417" s="234" t="s">
        <v>505</v>
      </c>
      <c r="C417" s="49"/>
      <c r="D417" s="49">
        <v>1</v>
      </c>
      <c r="E417" s="50">
        <v>44820</v>
      </c>
      <c r="F417" s="210">
        <f t="shared" si="41"/>
        <v>266.78571428571428</v>
      </c>
      <c r="G417" s="49"/>
      <c r="H417" s="49">
        <f t="shared" si="40"/>
        <v>0</v>
      </c>
      <c r="I417" s="50">
        <v>168</v>
      </c>
      <c r="J417" s="51">
        <f>I417*G417</f>
        <v>0</v>
      </c>
      <c r="K417" s="167"/>
      <c r="AF417" s="9"/>
    </row>
    <row r="418" spans="1:32" s="7" customFormat="1" ht="17.100000000000001" customHeight="1">
      <c r="A418" s="137" t="s">
        <v>511</v>
      </c>
      <c r="B418" s="56"/>
      <c r="C418" s="57"/>
      <c r="D418" s="57"/>
      <c r="E418" s="226"/>
      <c r="F418" s="210"/>
      <c r="G418" s="44"/>
      <c r="H418" s="44"/>
      <c r="I418" s="45"/>
      <c r="J418" s="46"/>
      <c r="K418" s="167"/>
      <c r="AF418" s="9"/>
    </row>
    <row r="419" spans="1:32" s="7" customFormat="1" ht="17.100000000000001" customHeight="1">
      <c r="A419" s="139">
        <v>724100</v>
      </c>
      <c r="B419" s="232" t="s">
        <v>510</v>
      </c>
      <c r="C419" s="23" t="s">
        <v>27</v>
      </c>
      <c r="D419" s="23">
        <v>5</v>
      </c>
      <c r="E419" s="224">
        <v>923.4</v>
      </c>
      <c r="F419" s="210">
        <f t="shared" si="41"/>
        <v>23.085000000000001</v>
      </c>
      <c r="G419" s="28"/>
      <c r="H419" s="28">
        <f t="shared" ref="H419:H450" si="43">G419*E419</f>
        <v>0</v>
      </c>
      <c r="I419" s="29">
        <v>40</v>
      </c>
      <c r="J419" s="48">
        <f>I419*G419</f>
        <v>0</v>
      </c>
      <c r="K419" s="167"/>
      <c r="AF419" s="9"/>
    </row>
    <row r="420" spans="1:32" s="7" customFormat="1" ht="17.100000000000001" customHeight="1" thickBot="1">
      <c r="A420" s="140">
        <v>724101</v>
      </c>
      <c r="B420" s="243" t="s">
        <v>532</v>
      </c>
      <c r="C420" s="49" t="s">
        <v>27</v>
      </c>
      <c r="D420" s="49">
        <v>1</v>
      </c>
      <c r="E420" s="227">
        <v>14774.4</v>
      </c>
      <c r="F420" s="210">
        <f t="shared" si="41"/>
        <v>20.52</v>
      </c>
      <c r="G420" s="49"/>
      <c r="H420" s="49">
        <f t="shared" si="43"/>
        <v>0</v>
      </c>
      <c r="I420" s="50">
        <v>720</v>
      </c>
      <c r="J420" s="59">
        <f>I420*G420</f>
        <v>0</v>
      </c>
      <c r="K420" s="167"/>
      <c r="AF420" s="9"/>
    </row>
    <row r="421" spans="1:32" s="7" customFormat="1" ht="17.100000000000001" customHeight="1">
      <c r="A421" s="137" t="s">
        <v>414</v>
      </c>
      <c r="B421" s="56"/>
      <c r="C421" s="57"/>
      <c r="D421" s="57"/>
      <c r="E421" s="45"/>
      <c r="F421" s="210"/>
      <c r="G421" s="44"/>
      <c r="H421" s="44"/>
      <c r="I421" s="45"/>
      <c r="J421" s="80"/>
      <c r="K421" s="167"/>
      <c r="AF421" s="9"/>
    </row>
    <row r="422" spans="1:32" s="7" customFormat="1" ht="17.100000000000001" customHeight="1">
      <c r="A422" s="139">
        <v>319650</v>
      </c>
      <c r="B422" s="232" t="s">
        <v>429</v>
      </c>
      <c r="C422" s="23" t="s">
        <v>27</v>
      </c>
      <c r="D422" s="23">
        <v>5</v>
      </c>
      <c r="E422" s="24">
        <v>729</v>
      </c>
      <c r="F422" s="210">
        <f t="shared" si="41"/>
        <v>18.225000000000001</v>
      </c>
      <c r="G422" s="23"/>
      <c r="H422" s="23">
        <f t="shared" si="43"/>
        <v>0</v>
      </c>
      <c r="I422" s="24">
        <v>40</v>
      </c>
      <c r="J422" s="65">
        <f>I422*G422</f>
        <v>0</v>
      </c>
      <c r="K422" s="167"/>
      <c r="AF422" s="9"/>
    </row>
    <row r="423" spans="1:32" s="7" customFormat="1" ht="17.100000000000001" customHeight="1" thickBot="1">
      <c r="A423" s="140">
        <v>319651</v>
      </c>
      <c r="B423" s="243" t="s">
        <v>509</v>
      </c>
      <c r="C423" s="49" t="s">
        <v>27</v>
      </c>
      <c r="D423" s="49">
        <v>1</v>
      </c>
      <c r="E423" s="50">
        <v>10935</v>
      </c>
      <c r="F423" s="210">
        <f t="shared" si="41"/>
        <v>18.225000000000001</v>
      </c>
      <c r="G423" s="49"/>
      <c r="H423" s="49">
        <f t="shared" si="43"/>
        <v>0</v>
      </c>
      <c r="I423" s="50">
        <v>600</v>
      </c>
      <c r="J423" s="51">
        <f>I423*G423</f>
        <v>0</v>
      </c>
      <c r="K423" s="167"/>
      <c r="AF423" s="9"/>
    </row>
    <row r="424" spans="1:32" s="7" customFormat="1" ht="17.100000000000001" customHeight="1">
      <c r="A424" s="154" t="s">
        <v>17</v>
      </c>
      <c r="B424" s="56"/>
      <c r="C424" s="57"/>
      <c r="D424" s="57"/>
      <c r="E424" s="61"/>
      <c r="F424" s="210"/>
      <c r="G424" s="57"/>
      <c r="H424" s="57"/>
      <c r="I424" s="61"/>
      <c r="J424" s="64"/>
      <c r="K424" s="167"/>
      <c r="AF424" s="9"/>
    </row>
    <row r="425" spans="1:32" s="7" customFormat="1" ht="17.100000000000001" customHeight="1">
      <c r="A425" s="139">
        <v>313200</v>
      </c>
      <c r="B425" s="231" t="s">
        <v>327</v>
      </c>
      <c r="C425" s="23" t="s">
        <v>44</v>
      </c>
      <c r="D425" s="23">
        <v>5</v>
      </c>
      <c r="E425" s="173">
        <v>311.04000000000002</v>
      </c>
      <c r="F425" s="210">
        <f t="shared" si="41"/>
        <v>62.208000000000006</v>
      </c>
      <c r="G425" s="23"/>
      <c r="H425" s="23">
        <f t="shared" si="43"/>
        <v>0</v>
      </c>
      <c r="I425" s="24">
        <v>5</v>
      </c>
      <c r="J425" s="65">
        <f t="shared" ref="J425:J448" si="44">I425*G425</f>
        <v>0</v>
      </c>
      <c r="K425" s="167"/>
      <c r="AF425" s="9"/>
    </row>
    <row r="426" spans="1:32" s="7" customFormat="1" ht="17.100000000000001" customHeight="1">
      <c r="A426" s="139">
        <v>313250</v>
      </c>
      <c r="B426" s="231" t="s">
        <v>195</v>
      </c>
      <c r="C426" s="23" t="s">
        <v>44</v>
      </c>
      <c r="D426" s="23">
        <v>5</v>
      </c>
      <c r="E426" s="173">
        <v>278.64</v>
      </c>
      <c r="F426" s="210">
        <f t="shared" si="41"/>
        <v>55.727999999999994</v>
      </c>
      <c r="G426" s="23"/>
      <c r="H426" s="23">
        <f t="shared" si="43"/>
        <v>0</v>
      </c>
      <c r="I426" s="24">
        <v>5</v>
      </c>
      <c r="J426" s="65">
        <f t="shared" si="44"/>
        <v>0</v>
      </c>
      <c r="K426" s="167"/>
      <c r="AF426" s="9"/>
    </row>
    <row r="427" spans="1:32" s="7" customFormat="1" ht="17.100000000000001" customHeight="1">
      <c r="A427" s="139">
        <v>313420</v>
      </c>
      <c r="B427" s="231" t="s">
        <v>328</v>
      </c>
      <c r="C427" s="23" t="s">
        <v>44</v>
      </c>
      <c r="D427" s="23">
        <v>5</v>
      </c>
      <c r="E427" s="223">
        <v>212.22</v>
      </c>
      <c r="F427" s="210">
        <f t="shared" si="41"/>
        <v>42.444000000000003</v>
      </c>
      <c r="G427" s="25"/>
      <c r="H427" s="25">
        <f t="shared" si="43"/>
        <v>0</v>
      </c>
      <c r="I427" s="30">
        <v>5</v>
      </c>
      <c r="J427" s="67">
        <f t="shared" si="44"/>
        <v>0</v>
      </c>
      <c r="K427" s="167"/>
      <c r="AF427" s="9"/>
    </row>
    <row r="428" spans="1:32" s="7" customFormat="1" ht="17.100000000000001" customHeight="1">
      <c r="A428" s="139">
        <v>313440</v>
      </c>
      <c r="B428" s="231" t="s">
        <v>329</v>
      </c>
      <c r="C428" s="23" t="s">
        <v>44</v>
      </c>
      <c r="D428" s="23">
        <v>5</v>
      </c>
      <c r="E428" s="173">
        <v>278.64</v>
      </c>
      <c r="F428" s="210">
        <f t="shared" si="41"/>
        <v>55.727999999999994</v>
      </c>
      <c r="G428" s="23"/>
      <c r="H428" s="23">
        <f t="shared" si="43"/>
        <v>0</v>
      </c>
      <c r="I428" s="24">
        <v>5</v>
      </c>
      <c r="J428" s="47">
        <f t="shared" si="44"/>
        <v>0</v>
      </c>
      <c r="K428" s="167"/>
      <c r="AF428" s="9"/>
    </row>
    <row r="429" spans="1:32" s="7" customFormat="1" ht="17.100000000000001" customHeight="1">
      <c r="A429" s="139">
        <v>313460</v>
      </c>
      <c r="B429" s="231" t="s">
        <v>482</v>
      </c>
      <c r="C429" s="23" t="s">
        <v>76</v>
      </c>
      <c r="D429" s="23">
        <v>5</v>
      </c>
      <c r="E429" s="173">
        <v>231.66</v>
      </c>
      <c r="F429" s="210">
        <f t="shared" si="41"/>
        <v>77.22</v>
      </c>
      <c r="G429" s="23"/>
      <c r="H429" s="23">
        <f t="shared" si="43"/>
        <v>0</v>
      </c>
      <c r="I429" s="24">
        <v>3</v>
      </c>
      <c r="J429" s="47">
        <f t="shared" si="44"/>
        <v>0</v>
      </c>
      <c r="K429" s="167"/>
      <c r="AF429" s="9"/>
    </row>
    <row r="430" spans="1:32" s="7" customFormat="1" ht="17.100000000000001" customHeight="1">
      <c r="A430" s="139">
        <v>313505</v>
      </c>
      <c r="B430" s="231" t="s">
        <v>483</v>
      </c>
      <c r="C430" s="23" t="s">
        <v>44</v>
      </c>
      <c r="D430" s="23">
        <v>5</v>
      </c>
      <c r="E430" s="173">
        <v>223.56</v>
      </c>
      <c r="F430" s="210">
        <f t="shared" si="41"/>
        <v>44.712000000000003</v>
      </c>
      <c r="G430" s="23"/>
      <c r="H430" s="23">
        <f t="shared" si="43"/>
        <v>0</v>
      </c>
      <c r="I430" s="24">
        <v>5</v>
      </c>
      <c r="J430" s="47">
        <f t="shared" si="44"/>
        <v>0</v>
      </c>
      <c r="K430" s="167"/>
      <c r="AF430" s="9"/>
    </row>
    <row r="431" spans="1:32" s="7" customFormat="1" ht="17.100000000000001" customHeight="1">
      <c r="A431" s="139">
        <v>313510</v>
      </c>
      <c r="B431" s="231" t="s">
        <v>456</v>
      </c>
      <c r="C431" s="23" t="s">
        <v>44</v>
      </c>
      <c r="D431" s="23">
        <v>5</v>
      </c>
      <c r="E431" s="173">
        <v>238.14</v>
      </c>
      <c r="F431" s="210">
        <f t="shared" si="41"/>
        <v>47.628</v>
      </c>
      <c r="G431" s="23"/>
      <c r="H431" s="23">
        <f t="shared" si="43"/>
        <v>0</v>
      </c>
      <c r="I431" s="24">
        <v>5</v>
      </c>
      <c r="J431" s="47">
        <f t="shared" si="44"/>
        <v>0</v>
      </c>
      <c r="K431" s="167"/>
      <c r="AF431" s="9"/>
    </row>
    <row r="432" spans="1:32" s="7" customFormat="1" ht="17.100000000000001" customHeight="1">
      <c r="A432" s="139">
        <v>313520</v>
      </c>
      <c r="B432" s="231" t="s">
        <v>196</v>
      </c>
      <c r="C432" s="23" t="s">
        <v>76</v>
      </c>
      <c r="D432" s="23">
        <v>5</v>
      </c>
      <c r="E432" s="173">
        <v>265.68</v>
      </c>
      <c r="F432" s="210">
        <f t="shared" si="41"/>
        <v>53.136000000000003</v>
      </c>
      <c r="G432" s="23"/>
      <c r="H432" s="23">
        <f t="shared" si="43"/>
        <v>0</v>
      </c>
      <c r="I432" s="24">
        <v>5</v>
      </c>
      <c r="J432" s="47">
        <f t="shared" si="44"/>
        <v>0</v>
      </c>
      <c r="K432" s="167"/>
      <c r="AF432" s="9"/>
    </row>
    <row r="433" spans="1:32" s="7" customFormat="1" ht="17.100000000000001" customHeight="1">
      <c r="A433" s="139">
        <v>313525</v>
      </c>
      <c r="B433" s="231" t="s">
        <v>457</v>
      </c>
      <c r="C433" s="23" t="s">
        <v>44</v>
      </c>
      <c r="D433" s="23">
        <v>5</v>
      </c>
      <c r="E433" s="173">
        <v>348.3</v>
      </c>
      <c r="F433" s="210">
        <f t="shared" si="41"/>
        <v>69.66</v>
      </c>
      <c r="G433" s="23"/>
      <c r="H433" s="23">
        <f t="shared" si="43"/>
        <v>0</v>
      </c>
      <c r="I433" s="24">
        <v>5</v>
      </c>
      <c r="J433" s="47">
        <f t="shared" si="44"/>
        <v>0</v>
      </c>
      <c r="K433" s="167"/>
      <c r="AF433" s="9"/>
    </row>
    <row r="434" spans="1:32" s="7" customFormat="1" ht="17.100000000000001" customHeight="1">
      <c r="A434" s="139">
        <v>313535</v>
      </c>
      <c r="B434" s="231" t="s">
        <v>197</v>
      </c>
      <c r="C434" s="23" t="s">
        <v>203</v>
      </c>
      <c r="D434" s="23">
        <v>5</v>
      </c>
      <c r="E434" s="173">
        <v>238.14</v>
      </c>
      <c r="F434" s="210">
        <f t="shared" si="41"/>
        <v>47.628</v>
      </c>
      <c r="G434" s="23"/>
      <c r="H434" s="23">
        <f t="shared" si="43"/>
        <v>0</v>
      </c>
      <c r="I434" s="24">
        <v>5</v>
      </c>
      <c r="J434" s="47">
        <f t="shared" si="44"/>
        <v>0</v>
      </c>
      <c r="K434" s="167"/>
      <c r="AF434" s="9"/>
    </row>
    <row r="435" spans="1:32" s="7" customFormat="1" ht="17.100000000000001" customHeight="1">
      <c r="A435" s="139">
        <v>313540</v>
      </c>
      <c r="B435" s="231" t="s">
        <v>683</v>
      </c>
      <c r="C435" s="23" t="s">
        <v>76</v>
      </c>
      <c r="D435" s="23">
        <v>5</v>
      </c>
      <c r="E435" s="173">
        <v>246.24</v>
      </c>
      <c r="F435" s="210">
        <f t="shared" si="41"/>
        <v>49.248000000000005</v>
      </c>
      <c r="G435" s="23"/>
      <c r="H435" s="23">
        <f t="shared" si="43"/>
        <v>0</v>
      </c>
      <c r="I435" s="24">
        <v>5</v>
      </c>
      <c r="J435" s="47">
        <f t="shared" si="44"/>
        <v>0</v>
      </c>
      <c r="K435" s="167"/>
      <c r="AF435" s="9"/>
    </row>
    <row r="436" spans="1:32" s="7" customFormat="1" ht="17.100000000000001" customHeight="1">
      <c r="A436" s="139">
        <v>313900</v>
      </c>
      <c r="B436" s="231" t="s">
        <v>418</v>
      </c>
      <c r="C436" s="23" t="s">
        <v>44</v>
      </c>
      <c r="D436" s="23">
        <v>5</v>
      </c>
      <c r="E436" s="173">
        <v>252.72000000000003</v>
      </c>
      <c r="F436" s="210">
        <f t="shared" si="41"/>
        <v>50.544000000000004</v>
      </c>
      <c r="G436" s="23"/>
      <c r="H436" s="23">
        <f t="shared" si="43"/>
        <v>0</v>
      </c>
      <c r="I436" s="24">
        <v>5</v>
      </c>
      <c r="J436" s="47">
        <f t="shared" si="44"/>
        <v>0</v>
      </c>
      <c r="K436" s="167"/>
      <c r="AF436" s="9"/>
    </row>
    <row r="437" spans="1:32" s="7" customFormat="1" ht="17.100000000000001" customHeight="1">
      <c r="A437" s="139">
        <v>313935</v>
      </c>
      <c r="B437" s="231" t="s">
        <v>198</v>
      </c>
      <c r="C437" s="23" t="s">
        <v>76</v>
      </c>
      <c r="D437" s="23">
        <v>5</v>
      </c>
      <c r="E437" s="173">
        <v>247.86</v>
      </c>
      <c r="F437" s="210">
        <f t="shared" si="41"/>
        <v>82.62</v>
      </c>
      <c r="G437" s="23"/>
      <c r="H437" s="23">
        <f t="shared" si="43"/>
        <v>0</v>
      </c>
      <c r="I437" s="24">
        <v>3</v>
      </c>
      <c r="J437" s="47">
        <f t="shared" si="44"/>
        <v>0</v>
      </c>
      <c r="K437" s="167"/>
      <c r="AF437" s="9"/>
    </row>
    <row r="438" spans="1:32" s="7" customFormat="1" ht="17.100000000000001" customHeight="1">
      <c r="A438" s="139">
        <v>313960</v>
      </c>
      <c r="B438" s="231" t="s">
        <v>199</v>
      </c>
      <c r="C438" s="23" t="s">
        <v>44</v>
      </c>
      <c r="D438" s="23">
        <v>5</v>
      </c>
      <c r="E438" s="173">
        <v>200.88000000000002</v>
      </c>
      <c r="F438" s="210">
        <f t="shared" si="41"/>
        <v>40.176000000000002</v>
      </c>
      <c r="G438" s="23"/>
      <c r="H438" s="23">
        <f t="shared" si="43"/>
        <v>0</v>
      </c>
      <c r="I438" s="24">
        <v>5</v>
      </c>
      <c r="J438" s="47">
        <f t="shared" si="44"/>
        <v>0</v>
      </c>
      <c r="K438" s="167"/>
      <c r="AF438" s="9"/>
    </row>
    <row r="439" spans="1:32" s="7" customFormat="1" ht="17.100000000000001" customHeight="1">
      <c r="A439" s="139">
        <v>314100</v>
      </c>
      <c r="B439" s="231" t="s">
        <v>330</v>
      </c>
      <c r="C439" s="23" t="s">
        <v>44</v>
      </c>
      <c r="D439" s="23">
        <v>5</v>
      </c>
      <c r="E439" s="173">
        <v>252.72000000000003</v>
      </c>
      <c r="F439" s="210">
        <f t="shared" si="41"/>
        <v>50.544000000000004</v>
      </c>
      <c r="G439" s="23"/>
      <c r="H439" s="23">
        <f t="shared" si="43"/>
        <v>0</v>
      </c>
      <c r="I439" s="24">
        <v>5</v>
      </c>
      <c r="J439" s="47">
        <f t="shared" si="44"/>
        <v>0</v>
      </c>
      <c r="K439" s="167"/>
      <c r="AF439" s="9"/>
    </row>
    <row r="440" spans="1:32" s="7" customFormat="1" ht="17.100000000000001" customHeight="1">
      <c r="A440" s="139">
        <v>314350</v>
      </c>
      <c r="B440" s="231" t="s">
        <v>200</v>
      </c>
      <c r="C440" s="23" t="s">
        <v>76</v>
      </c>
      <c r="D440" s="23">
        <v>5</v>
      </c>
      <c r="E440" s="173">
        <v>246.24</v>
      </c>
      <c r="F440" s="210">
        <f t="shared" si="41"/>
        <v>49.248000000000005</v>
      </c>
      <c r="G440" s="23"/>
      <c r="H440" s="23">
        <f t="shared" si="43"/>
        <v>0</v>
      </c>
      <c r="I440" s="24">
        <v>5</v>
      </c>
      <c r="J440" s="47">
        <f t="shared" si="44"/>
        <v>0</v>
      </c>
      <c r="K440" s="167"/>
      <c r="AF440" s="9"/>
    </row>
    <row r="441" spans="1:32" s="7" customFormat="1" ht="17.100000000000001" customHeight="1">
      <c r="A441" s="139">
        <v>314600</v>
      </c>
      <c r="B441" s="231" t="s">
        <v>201</v>
      </c>
      <c r="C441" s="23" t="s">
        <v>76</v>
      </c>
      <c r="D441" s="23">
        <v>5</v>
      </c>
      <c r="E441" s="173">
        <v>278.64</v>
      </c>
      <c r="F441" s="210">
        <f t="shared" si="41"/>
        <v>55.727999999999994</v>
      </c>
      <c r="G441" s="23"/>
      <c r="H441" s="23">
        <f t="shared" si="43"/>
        <v>0</v>
      </c>
      <c r="I441" s="24">
        <v>5</v>
      </c>
      <c r="J441" s="47">
        <f t="shared" si="44"/>
        <v>0</v>
      </c>
      <c r="K441" s="167"/>
      <c r="AF441" s="9"/>
    </row>
    <row r="442" spans="1:32" s="7" customFormat="1" ht="17.100000000000001" customHeight="1">
      <c r="A442" s="139">
        <v>314620</v>
      </c>
      <c r="B442" s="231" t="s">
        <v>458</v>
      </c>
      <c r="C442" s="23" t="s">
        <v>44</v>
      </c>
      <c r="D442" s="23">
        <v>5</v>
      </c>
      <c r="E442" s="173">
        <v>246.24</v>
      </c>
      <c r="F442" s="210">
        <f t="shared" si="41"/>
        <v>49.248000000000005</v>
      </c>
      <c r="G442" s="23"/>
      <c r="H442" s="23">
        <f t="shared" si="43"/>
        <v>0</v>
      </c>
      <c r="I442" s="24">
        <v>5</v>
      </c>
      <c r="J442" s="47">
        <f t="shared" si="44"/>
        <v>0</v>
      </c>
      <c r="K442" s="167"/>
      <c r="AF442" s="9"/>
    </row>
    <row r="443" spans="1:32" s="7" customFormat="1" ht="17.100000000000001" customHeight="1">
      <c r="A443" s="139">
        <v>314700</v>
      </c>
      <c r="B443" s="231" t="s">
        <v>202</v>
      </c>
      <c r="C443" s="23" t="s">
        <v>76</v>
      </c>
      <c r="D443" s="23">
        <v>5</v>
      </c>
      <c r="E443" s="173">
        <v>233.28</v>
      </c>
      <c r="F443" s="210">
        <f t="shared" si="41"/>
        <v>46.655999999999999</v>
      </c>
      <c r="G443" s="23"/>
      <c r="H443" s="23">
        <f t="shared" si="43"/>
        <v>0</v>
      </c>
      <c r="I443" s="24">
        <v>5</v>
      </c>
      <c r="J443" s="47">
        <f t="shared" si="44"/>
        <v>0</v>
      </c>
      <c r="K443" s="167"/>
      <c r="AF443" s="9"/>
    </row>
    <row r="444" spans="1:32" s="7" customFormat="1" ht="17.100000000000001" customHeight="1">
      <c r="A444" s="139">
        <v>314825</v>
      </c>
      <c r="B444" s="231" t="s">
        <v>684</v>
      </c>
      <c r="C444" s="23" t="s">
        <v>44</v>
      </c>
      <c r="D444" s="23">
        <v>5</v>
      </c>
      <c r="E444" s="173">
        <v>212.22</v>
      </c>
      <c r="F444" s="210">
        <f t="shared" si="41"/>
        <v>42.444000000000003</v>
      </c>
      <c r="G444" s="23"/>
      <c r="H444" s="23">
        <f t="shared" si="43"/>
        <v>0</v>
      </c>
      <c r="I444" s="24">
        <v>5</v>
      </c>
      <c r="J444" s="47">
        <f t="shared" si="44"/>
        <v>0</v>
      </c>
      <c r="K444" s="167"/>
      <c r="AF444" s="9"/>
    </row>
    <row r="445" spans="1:32" s="7" customFormat="1" ht="17.100000000000001" customHeight="1">
      <c r="A445" s="139">
        <v>314838</v>
      </c>
      <c r="B445" s="231" t="s">
        <v>685</v>
      </c>
      <c r="C445" s="23" t="s">
        <v>44</v>
      </c>
      <c r="D445" s="23">
        <v>5</v>
      </c>
      <c r="E445" s="173">
        <v>293.22000000000003</v>
      </c>
      <c r="F445" s="210">
        <f t="shared" si="41"/>
        <v>58.644000000000005</v>
      </c>
      <c r="G445" s="23"/>
      <c r="H445" s="23">
        <f t="shared" si="43"/>
        <v>0</v>
      </c>
      <c r="I445" s="24">
        <v>5</v>
      </c>
      <c r="J445" s="47">
        <f t="shared" si="44"/>
        <v>0</v>
      </c>
      <c r="K445" s="167"/>
      <c r="AF445" s="9"/>
    </row>
    <row r="446" spans="1:32" s="7" customFormat="1" ht="17.100000000000001" customHeight="1">
      <c r="A446" s="139">
        <v>314840</v>
      </c>
      <c r="B446" s="231" t="s">
        <v>484</v>
      </c>
      <c r="C446" s="23" t="s">
        <v>44</v>
      </c>
      <c r="D446" s="23">
        <v>5</v>
      </c>
      <c r="E446" s="173">
        <v>220.32000000000005</v>
      </c>
      <c r="F446" s="210">
        <f t="shared" si="41"/>
        <v>44.064000000000007</v>
      </c>
      <c r="G446" s="23"/>
      <c r="H446" s="23">
        <f t="shared" si="43"/>
        <v>0</v>
      </c>
      <c r="I446" s="24">
        <v>5</v>
      </c>
      <c r="J446" s="47">
        <f t="shared" si="44"/>
        <v>0</v>
      </c>
      <c r="K446" s="167"/>
      <c r="AF446" s="9"/>
    </row>
    <row r="447" spans="1:32" s="7" customFormat="1" ht="17.100000000000001" customHeight="1">
      <c r="A447" s="139">
        <v>314870</v>
      </c>
      <c r="B447" s="231" t="s">
        <v>428</v>
      </c>
      <c r="C447" s="23" t="s">
        <v>44</v>
      </c>
      <c r="D447" s="23">
        <v>5</v>
      </c>
      <c r="E447" s="173">
        <v>362.88000000000011</v>
      </c>
      <c r="F447" s="210">
        <f t="shared" si="41"/>
        <v>120.96000000000004</v>
      </c>
      <c r="G447" s="23"/>
      <c r="H447" s="23">
        <f t="shared" si="43"/>
        <v>0</v>
      </c>
      <c r="I447" s="24">
        <v>3</v>
      </c>
      <c r="J447" s="47">
        <f t="shared" si="44"/>
        <v>0</v>
      </c>
      <c r="K447" s="167"/>
      <c r="AF447" s="9"/>
    </row>
    <row r="448" spans="1:32" s="7" customFormat="1" ht="17.100000000000001" customHeight="1" thickBot="1">
      <c r="A448" s="140">
        <v>314890</v>
      </c>
      <c r="B448" s="234" t="s">
        <v>392</v>
      </c>
      <c r="C448" s="49" t="s">
        <v>44</v>
      </c>
      <c r="D448" s="49">
        <v>5</v>
      </c>
      <c r="E448" s="227">
        <v>212.22</v>
      </c>
      <c r="F448" s="210">
        <f t="shared" si="41"/>
        <v>42.444000000000003</v>
      </c>
      <c r="G448" s="49"/>
      <c r="H448" s="49">
        <f t="shared" si="43"/>
        <v>0</v>
      </c>
      <c r="I448" s="50">
        <v>5</v>
      </c>
      <c r="J448" s="59">
        <f t="shared" si="44"/>
        <v>0</v>
      </c>
      <c r="K448" s="167"/>
      <c r="AF448" s="9"/>
    </row>
    <row r="449" spans="1:32" s="7" customFormat="1" ht="17.100000000000001" customHeight="1">
      <c r="A449" s="137" t="s">
        <v>18</v>
      </c>
      <c r="B449" s="56"/>
      <c r="C449" s="57"/>
      <c r="D449" s="57"/>
      <c r="E449" s="225"/>
      <c r="F449" s="210"/>
      <c r="G449" s="81"/>
      <c r="H449" s="81"/>
      <c r="I449" s="82"/>
      <c r="J449" s="64"/>
      <c r="K449" s="167"/>
      <c r="AF449" s="9"/>
    </row>
    <row r="450" spans="1:32" s="7" customFormat="1" ht="17.100000000000001" customHeight="1" thickBot="1">
      <c r="A450" s="140">
        <v>851100</v>
      </c>
      <c r="B450" s="234" t="s">
        <v>506</v>
      </c>
      <c r="C450" s="49"/>
      <c r="D450" s="49">
        <v>1</v>
      </c>
      <c r="E450" s="50">
        <v>44145</v>
      </c>
      <c r="F450" s="210">
        <f t="shared" si="41"/>
        <v>262.76785714285717</v>
      </c>
      <c r="G450" s="49"/>
      <c r="H450" s="49">
        <f t="shared" si="43"/>
        <v>0</v>
      </c>
      <c r="I450" s="50">
        <v>168</v>
      </c>
      <c r="J450" s="51">
        <f>I450*G450</f>
        <v>0</v>
      </c>
      <c r="K450" s="167"/>
      <c r="AF450" s="9"/>
    </row>
    <row r="451" spans="1:32" s="7" customFormat="1" ht="17.100000000000001" customHeight="1" thickBot="1">
      <c r="A451" s="148" t="s">
        <v>19</v>
      </c>
      <c r="B451" s="69"/>
      <c r="C451" s="70"/>
      <c r="D451" s="70"/>
      <c r="E451" s="71"/>
      <c r="F451" s="210"/>
      <c r="G451" s="70"/>
      <c r="H451" s="70"/>
      <c r="I451" s="71"/>
      <c r="J451" s="72"/>
      <c r="K451" s="167"/>
      <c r="AF451" s="9"/>
    </row>
    <row r="452" spans="1:32" s="7" customFormat="1" ht="17.100000000000001" customHeight="1">
      <c r="A452" s="137" t="s">
        <v>548</v>
      </c>
      <c r="B452" s="56"/>
      <c r="C452" s="57"/>
      <c r="D452" s="57"/>
      <c r="E452" s="61"/>
      <c r="F452" s="210"/>
      <c r="G452" s="57"/>
      <c r="H452" s="57"/>
      <c r="I452" s="61"/>
      <c r="J452" s="64"/>
      <c r="K452" s="167"/>
      <c r="AF452" s="9"/>
    </row>
    <row r="453" spans="1:32" s="7" customFormat="1" ht="17.100000000000001" customHeight="1">
      <c r="A453" s="139">
        <v>350000</v>
      </c>
      <c r="B453" s="231" t="s">
        <v>178</v>
      </c>
      <c r="C453" s="23" t="s">
        <v>167</v>
      </c>
      <c r="D453" s="23">
        <v>5</v>
      </c>
      <c r="E453" s="173">
        <v>93.960000000000008</v>
      </c>
      <c r="F453" s="210">
        <f t="shared" si="41"/>
        <v>46.980000000000004</v>
      </c>
      <c r="G453" s="23"/>
      <c r="H453" s="23">
        <f t="shared" ref="H453:H466" si="45">G453*E453</f>
        <v>0</v>
      </c>
      <c r="I453" s="24">
        <v>2</v>
      </c>
      <c r="J453" s="65">
        <f>I453*G453</f>
        <v>0</v>
      </c>
      <c r="K453" s="167"/>
      <c r="AF453" s="9"/>
    </row>
    <row r="454" spans="1:32" s="7" customFormat="1" ht="17.100000000000001" customHeight="1">
      <c r="A454" s="139">
        <v>350050</v>
      </c>
      <c r="B454" s="231" t="s">
        <v>179</v>
      </c>
      <c r="C454" s="23" t="s">
        <v>167</v>
      </c>
      <c r="D454" s="23">
        <v>5</v>
      </c>
      <c r="E454" s="173">
        <v>93.960000000000008</v>
      </c>
      <c r="F454" s="210">
        <f t="shared" si="41"/>
        <v>46.980000000000004</v>
      </c>
      <c r="G454" s="23"/>
      <c r="H454" s="23">
        <f t="shared" si="45"/>
        <v>0</v>
      </c>
      <c r="I454" s="24">
        <v>2</v>
      </c>
      <c r="J454" s="65">
        <f>I454*G454</f>
        <v>0</v>
      </c>
      <c r="K454" s="167"/>
      <c r="AF454" s="9"/>
    </row>
    <row r="455" spans="1:32" s="7" customFormat="1" ht="17.100000000000001" customHeight="1" thickBot="1">
      <c r="A455" s="140">
        <v>350100</v>
      </c>
      <c r="B455" s="234" t="s">
        <v>180</v>
      </c>
      <c r="C455" s="49" t="s">
        <v>167</v>
      </c>
      <c r="D455" s="49">
        <v>5</v>
      </c>
      <c r="E455" s="227">
        <v>93.960000000000008</v>
      </c>
      <c r="F455" s="210">
        <f t="shared" si="41"/>
        <v>46.980000000000004</v>
      </c>
      <c r="G455" s="49"/>
      <c r="H455" s="49">
        <f t="shared" si="45"/>
        <v>0</v>
      </c>
      <c r="I455" s="50">
        <v>2</v>
      </c>
      <c r="J455" s="51">
        <f>I455*G455</f>
        <v>0</v>
      </c>
      <c r="K455" s="167"/>
      <c r="AF455" s="9"/>
    </row>
    <row r="456" spans="1:32" s="7" customFormat="1" ht="17.100000000000001" customHeight="1">
      <c r="A456" s="137" t="s">
        <v>13</v>
      </c>
      <c r="B456" s="56"/>
      <c r="C456" s="57"/>
      <c r="D456" s="44"/>
      <c r="E456" s="225"/>
      <c r="F456" s="210"/>
      <c r="G456" s="81"/>
      <c r="H456" s="81"/>
      <c r="I456" s="82"/>
      <c r="J456" s="64"/>
      <c r="K456" s="167"/>
      <c r="AF456" s="9"/>
    </row>
    <row r="457" spans="1:32" s="7" customFormat="1" ht="17.100000000000001" customHeight="1">
      <c r="A457" s="139">
        <v>350170</v>
      </c>
      <c r="B457" s="231" t="s">
        <v>181</v>
      </c>
      <c r="C457" s="23" t="s">
        <v>186</v>
      </c>
      <c r="D457" s="23">
        <v>5</v>
      </c>
      <c r="E457" s="173">
        <v>98.820000000000007</v>
      </c>
      <c r="F457" s="210">
        <f t="shared" si="41"/>
        <v>19.764000000000003</v>
      </c>
      <c r="G457" s="23"/>
      <c r="H457" s="23">
        <f t="shared" si="45"/>
        <v>0</v>
      </c>
      <c r="I457" s="24">
        <v>5</v>
      </c>
      <c r="J457" s="65">
        <f t="shared" ref="J457:J466" si="46">I457*G457</f>
        <v>0</v>
      </c>
      <c r="K457" s="167"/>
      <c r="AF457" s="9"/>
    </row>
    <row r="458" spans="1:32" s="7" customFormat="1" ht="17.100000000000001" customHeight="1">
      <c r="A458" s="139">
        <v>350185</v>
      </c>
      <c r="B458" s="231" t="s">
        <v>453</v>
      </c>
      <c r="C458" s="23" t="s">
        <v>186</v>
      </c>
      <c r="D458" s="23">
        <v>5</v>
      </c>
      <c r="E458" s="173">
        <v>98.820000000000007</v>
      </c>
      <c r="F458" s="210">
        <f t="shared" si="41"/>
        <v>19.764000000000003</v>
      </c>
      <c r="G458" s="23"/>
      <c r="H458" s="23">
        <f t="shared" si="45"/>
        <v>0</v>
      </c>
      <c r="I458" s="24">
        <v>5</v>
      </c>
      <c r="J458" s="65">
        <f t="shared" si="46"/>
        <v>0</v>
      </c>
      <c r="K458" s="167"/>
      <c r="AF458" s="9"/>
    </row>
    <row r="459" spans="1:32" s="7" customFormat="1" ht="17.100000000000001" customHeight="1">
      <c r="A459" s="139">
        <v>350190</v>
      </c>
      <c r="B459" s="231" t="s">
        <v>400</v>
      </c>
      <c r="C459" s="23" t="s">
        <v>186</v>
      </c>
      <c r="D459" s="23">
        <v>5</v>
      </c>
      <c r="E459" s="173">
        <v>98.820000000000007</v>
      </c>
      <c r="F459" s="210">
        <f t="shared" si="41"/>
        <v>19.764000000000003</v>
      </c>
      <c r="G459" s="25"/>
      <c r="H459" s="25">
        <f t="shared" si="45"/>
        <v>0</v>
      </c>
      <c r="I459" s="30">
        <v>5</v>
      </c>
      <c r="J459" s="67">
        <f t="shared" si="46"/>
        <v>0</v>
      </c>
      <c r="K459" s="167"/>
      <c r="AF459" s="9"/>
    </row>
    <row r="460" spans="1:32" s="7" customFormat="1" ht="17.100000000000001" customHeight="1">
      <c r="A460" s="139">
        <v>350195</v>
      </c>
      <c r="B460" s="231" t="s">
        <v>425</v>
      </c>
      <c r="C460" s="23" t="s">
        <v>186</v>
      </c>
      <c r="D460" s="23">
        <v>5</v>
      </c>
      <c r="E460" s="173">
        <v>98.820000000000007</v>
      </c>
      <c r="F460" s="210">
        <f t="shared" si="41"/>
        <v>19.764000000000003</v>
      </c>
      <c r="G460" s="23"/>
      <c r="H460" s="23">
        <f t="shared" si="45"/>
        <v>0</v>
      </c>
      <c r="I460" s="24">
        <v>5</v>
      </c>
      <c r="J460" s="47">
        <f t="shared" si="46"/>
        <v>0</v>
      </c>
      <c r="K460" s="167"/>
      <c r="AF460" s="9"/>
    </row>
    <row r="461" spans="1:32" s="7" customFormat="1" ht="17.100000000000001" customHeight="1">
      <c r="A461" s="139">
        <v>350200</v>
      </c>
      <c r="B461" s="231" t="s">
        <v>182</v>
      </c>
      <c r="C461" s="23" t="s">
        <v>186</v>
      </c>
      <c r="D461" s="23">
        <v>5</v>
      </c>
      <c r="E461" s="173">
        <v>98.820000000000007</v>
      </c>
      <c r="F461" s="210">
        <f t="shared" si="41"/>
        <v>19.764000000000003</v>
      </c>
      <c r="G461" s="23"/>
      <c r="H461" s="23">
        <f t="shared" si="45"/>
        <v>0</v>
      </c>
      <c r="I461" s="24">
        <v>5</v>
      </c>
      <c r="J461" s="47">
        <f t="shared" si="46"/>
        <v>0</v>
      </c>
      <c r="K461" s="167"/>
      <c r="AF461" s="9"/>
    </row>
    <row r="462" spans="1:32" s="7" customFormat="1" ht="17.100000000000001" customHeight="1">
      <c r="A462" s="139">
        <v>350250</v>
      </c>
      <c r="B462" s="231" t="s">
        <v>183</v>
      </c>
      <c r="C462" s="23" t="s">
        <v>186</v>
      </c>
      <c r="D462" s="23">
        <v>5</v>
      </c>
      <c r="E462" s="173">
        <v>98.820000000000007</v>
      </c>
      <c r="F462" s="210">
        <f t="shared" si="41"/>
        <v>19.764000000000003</v>
      </c>
      <c r="G462" s="23"/>
      <c r="H462" s="23">
        <f t="shared" si="45"/>
        <v>0</v>
      </c>
      <c r="I462" s="24">
        <v>5</v>
      </c>
      <c r="J462" s="47">
        <f t="shared" si="46"/>
        <v>0</v>
      </c>
      <c r="K462" s="167"/>
      <c r="AF462" s="9"/>
    </row>
    <row r="463" spans="1:32" s="7" customFormat="1" ht="17.100000000000001" customHeight="1">
      <c r="A463" s="139">
        <v>350300</v>
      </c>
      <c r="B463" s="231" t="s">
        <v>184</v>
      </c>
      <c r="C463" s="23" t="s">
        <v>186</v>
      </c>
      <c r="D463" s="23">
        <v>5</v>
      </c>
      <c r="E463" s="173">
        <v>98.820000000000007</v>
      </c>
      <c r="F463" s="210">
        <f t="shared" si="41"/>
        <v>19.764000000000003</v>
      </c>
      <c r="G463" s="23"/>
      <c r="H463" s="23">
        <f t="shared" si="45"/>
        <v>0</v>
      </c>
      <c r="I463" s="24">
        <v>5</v>
      </c>
      <c r="J463" s="47">
        <f t="shared" si="46"/>
        <v>0</v>
      </c>
      <c r="K463" s="167"/>
      <c r="AF463" s="9"/>
    </row>
    <row r="464" spans="1:32" s="7" customFormat="1" ht="17.100000000000001" customHeight="1">
      <c r="A464" s="139">
        <v>350350</v>
      </c>
      <c r="B464" s="231" t="s">
        <v>185</v>
      </c>
      <c r="C464" s="23" t="s">
        <v>186</v>
      </c>
      <c r="D464" s="23">
        <v>5</v>
      </c>
      <c r="E464" s="173">
        <v>98.820000000000007</v>
      </c>
      <c r="F464" s="210">
        <f t="shared" si="41"/>
        <v>19.764000000000003</v>
      </c>
      <c r="G464" s="23"/>
      <c r="H464" s="23">
        <f t="shared" si="45"/>
        <v>0</v>
      </c>
      <c r="I464" s="24">
        <v>5</v>
      </c>
      <c r="J464" s="47">
        <f t="shared" si="46"/>
        <v>0</v>
      </c>
      <c r="K464" s="167"/>
      <c r="AF464" s="9"/>
    </row>
    <row r="465" spans="1:32" s="7" customFormat="1" ht="17.100000000000001" customHeight="1">
      <c r="A465" s="139">
        <v>350400</v>
      </c>
      <c r="B465" s="231" t="s">
        <v>213</v>
      </c>
      <c r="C465" s="23" t="s">
        <v>186</v>
      </c>
      <c r="D465" s="23">
        <v>5</v>
      </c>
      <c r="E465" s="173">
        <v>98.820000000000007</v>
      </c>
      <c r="F465" s="210">
        <f t="shared" si="41"/>
        <v>19.764000000000003</v>
      </c>
      <c r="G465" s="28"/>
      <c r="H465" s="28">
        <f t="shared" si="45"/>
        <v>0</v>
      </c>
      <c r="I465" s="29">
        <v>5</v>
      </c>
      <c r="J465" s="48">
        <f t="shared" si="46"/>
        <v>0</v>
      </c>
      <c r="K465" s="167"/>
      <c r="AF465" s="9"/>
    </row>
    <row r="466" spans="1:32" s="7" customFormat="1" ht="17.100000000000001" customHeight="1" thickBot="1">
      <c r="A466" s="140">
        <v>350470</v>
      </c>
      <c r="B466" s="234" t="s">
        <v>454</v>
      </c>
      <c r="C466" s="49" t="s">
        <v>186</v>
      </c>
      <c r="D466" s="49">
        <v>5</v>
      </c>
      <c r="E466" s="227">
        <v>98.820000000000007</v>
      </c>
      <c r="F466" s="210">
        <f t="shared" si="41"/>
        <v>19.764000000000003</v>
      </c>
      <c r="G466" s="49"/>
      <c r="H466" s="49">
        <f t="shared" si="45"/>
        <v>0</v>
      </c>
      <c r="I466" s="50">
        <v>5</v>
      </c>
      <c r="J466" s="51">
        <f t="shared" si="46"/>
        <v>0</v>
      </c>
      <c r="K466" s="167"/>
      <c r="AF466" s="9"/>
    </row>
    <row r="467" spans="1:32" s="7" customFormat="1" ht="17.100000000000001" customHeight="1" thickBot="1">
      <c r="A467" s="153" t="s">
        <v>20</v>
      </c>
      <c r="B467" s="69"/>
      <c r="C467" s="70"/>
      <c r="D467" s="70"/>
      <c r="E467" s="71"/>
      <c r="F467" s="210"/>
      <c r="G467" s="70"/>
      <c r="H467" s="70"/>
      <c r="I467" s="71"/>
      <c r="J467" s="72"/>
      <c r="K467" s="167"/>
      <c r="AF467" s="9"/>
    </row>
    <row r="468" spans="1:32" s="7" customFormat="1" ht="17.100000000000001" customHeight="1">
      <c r="A468" s="137" t="s">
        <v>10</v>
      </c>
      <c r="B468" s="56"/>
      <c r="C468" s="57"/>
      <c r="D468" s="57"/>
      <c r="E468" s="61"/>
      <c r="F468" s="210"/>
      <c r="G468" s="57"/>
      <c r="H468" s="57"/>
      <c r="I468" s="61"/>
      <c r="J468" s="64"/>
      <c r="K468" s="167"/>
      <c r="AF468" s="9"/>
    </row>
    <row r="469" spans="1:32" s="7" customFormat="1" ht="17.100000000000001" customHeight="1">
      <c r="A469" s="139">
        <v>350600</v>
      </c>
      <c r="B469" s="231" t="s">
        <v>187</v>
      </c>
      <c r="C469" s="23" t="s">
        <v>30</v>
      </c>
      <c r="D469" s="23">
        <v>5</v>
      </c>
      <c r="E469" s="173">
        <v>81</v>
      </c>
      <c r="F469" s="210">
        <f t="shared" si="41"/>
        <v>27</v>
      </c>
      <c r="G469" s="23"/>
      <c r="H469" s="23">
        <f t="shared" ref="H469:H483" si="47">G469*E469</f>
        <v>0</v>
      </c>
      <c r="I469" s="24">
        <v>3</v>
      </c>
      <c r="J469" s="65">
        <f>I469*G469</f>
        <v>0</v>
      </c>
      <c r="K469" s="167"/>
      <c r="AF469" s="9"/>
    </row>
    <row r="470" spans="1:32" s="7" customFormat="1" ht="17.100000000000001" customHeight="1">
      <c r="A470" s="139">
        <v>350650</v>
      </c>
      <c r="B470" s="231" t="s">
        <v>188</v>
      </c>
      <c r="C470" s="23" t="s">
        <v>30</v>
      </c>
      <c r="D470" s="23">
        <v>5</v>
      </c>
      <c r="E470" s="173">
        <v>81</v>
      </c>
      <c r="F470" s="210">
        <f t="shared" si="41"/>
        <v>27</v>
      </c>
      <c r="G470" s="23"/>
      <c r="H470" s="23">
        <f t="shared" si="47"/>
        <v>0</v>
      </c>
      <c r="I470" s="24">
        <v>3</v>
      </c>
      <c r="J470" s="65">
        <f>I470*G470</f>
        <v>0</v>
      </c>
      <c r="K470" s="167"/>
      <c r="AF470" s="9"/>
    </row>
    <row r="471" spans="1:32" s="7" customFormat="1" ht="17.100000000000001" customHeight="1" thickBot="1">
      <c r="A471" s="140">
        <v>350700</v>
      </c>
      <c r="B471" s="234" t="s">
        <v>403</v>
      </c>
      <c r="C471" s="49" t="s">
        <v>30</v>
      </c>
      <c r="D471" s="49">
        <v>5</v>
      </c>
      <c r="E471" s="227">
        <v>81</v>
      </c>
      <c r="F471" s="210">
        <f t="shared" si="41"/>
        <v>27</v>
      </c>
      <c r="G471" s="77"/>
      <c r="H471" s="77">
        <f t="shared" si="47"/>
        <v>0</v>
      </c>
      <c r="I471" s="78">
        <v>3</v>
      </c>
      <c r="J471" s="79">
        <f>I471*G471</f>
        <v>0</v>
      </c>
      <c r="K471" s="167"/>
      <c r="AF471" s="9"/>
    </row>
    <row r="472" spans="1:32" s="7" customFormat="1" ht="17.100000000000001" customHeight="1">
      <c r="A472" s="137" t="s">
        <v>21</v>
      </c>
      <c r="B472" s="56"/>
      <c r="C472" s="57"/>
      <c r="D472" s="44"/>
      <c r="E472" s="226"/>
      <c r="F472" s="210"/>
      <c r="G472" s="44"/>
      <c r="H472" s="44"/>
      <c r="I472" s="45"/>
      <c r="J472" s="46"/>
      <c r="K472" s="167"/>
      <c r="AF472" s="9"/>
    </row>
    <row r="473" spans="1:32" s="7" customFormat="1" ht="17.100000000000001" customHeight="1">
      <c r="A473" s="139">
        <v>350750</v>
      </c>
      <c r="B473" s="231" t="s">
        <v>189</v>
      </c>
      <c r="C473" s="23" t="s">
        <v>43</v>
      </c>
      <c r="D473" s="23">
        <v>5</v>
      </c>
      <c r="E473" s="173">
        <v>108.54000000000002</v>
      </c>
      <c r="F473" s="210">
        <f t="shared" ref="F473:F536" si="48">E473/I473</f>
        <v>13.567500000000003</v>
      </c>
      <c r="G473" s="23"/>
      <c r="H473" s="23">
        <f t="shared" si="47"/>
        <v>0</v>
      </c>
      <c r="I473" s="24">
        <v>8</v>
      </c>
      <c r="J473" s="47">
        <f>I473*G473</f>
        <v>0</v>
      </c>
      <c r="K473" s="167"/>
      <c r="AF473" s="9"/>
    </row>
    <row r="474" spans="1:32" s="7" customFormat="1" ht="17.100000000000001" customHeight="1">
      <c r="A474" s="139">
        <v>350800</v>
      </c>
      <c r="B474" s="231" t="s">
        <v>190</v>
      </c>
      <c r="C474" s="23" t="s">
        <v>43</v>
      </c>
      <c r="D474" s="23">
        <v>5</v>
      </c>
      <c r="E474" s="173">
        <v>98.820000000000007</v>
      </c>
      <c r="F474" s="210">
        <f t="shared" si="48"/>
        <v>12.352500000000001</v>
      </c>
      <c r="G474" s="23"/>
      <c r="H474" s="23">
        <f t="shared" si="47"/>
        <v>0</v>
      </c>
      <c r="I474" s="24">
        <v>8</v>
      </c>
      <c r="J474" s="47">
        <f>I474*G474</f>
        <v>0</v>
      </c>
      <c r="K474" s="167"/>
      <c r="AF474" s="9"/>
    </row>
    <row r="475" spans="1:32" s="7" customFormat="1" ht="17.100000000000001" customHeight="1" thickBot="1">
      <c r="A475" s="140">
        <v>350810</v>
      </c>
      <c r="B475" s="234" t="s">
        <v>191</v>
      </c>
      <c r="C475" s="49" t="s">
        <v>43</v>
      </c>
      <c r="D475" s="49">
        <v>5</v>
      </c>
      <c r="E475" s="227">
        <v>102.06000000000002</v>
      </c>
      <c r="F475" s="210">
        <f t="shared" si="48"/>
        <v>12.757500000000002</v>
      </c>
      <c r="G475" s="49"/>
      <c r="H475" s="49">
        <f t="shared" si="47"/>
        <v>0</v>
      </c>
      <c r="I475" s="50">
        <v>8</v>
      </c>
      <c r="J475" s="59">
        <f>I475*G475</f>
        <v>0</v>
      </c>
      <c r="K475" s="167"/>
      <c r="AF475" s="9"/>
    </row>
    <row r="476" spans="1:32" s="7" customFormat="1" ht="17.100000000000001" customHeight="1">
      <c r="A476" s="137" t="s">
        <v>421</v>
      </c>
      <c r="B476" s="56"/>
      <c r="C476" s="57"/>
      <c r="D476" s="44"/>
      <c r="E476" s="225"/>
      <c r="F476" s="210"/>
      <c r="G476" s="81"/>
      <c r="H476" s="81"/>
      <c r="I476" s="82"/>
      <c r="J476" s="64"/>
      <c r="K476" s="167"/>
      <c r="AF476" s="9"/>
    </row>
    <row r="477" spans="1:32" s="7" customFormat="1" ht="17.100000000000001" customHeight="1">
      <c r="A477" s="139">
        <v>350850</v>
      </c>
      <c r="B477" s="231" t="s">
        <v>192</v>
      </c>
      <c r="C477" s="23" t="s">
        <v>30</v>
      </c>
      <c r="D477" s="27">
        <v>5</v>
      </c>
      <c r="E477" s="173">
        <v>64.800000000000011</v>
      </c>
      <c r="F477" s="210">
        <f t="shared" si="48"/>
        <v>64.800000000000011</v>
      </c>
      <c r="G477" s="23"/>
      <c r="H477" s="23">
        <f t="shared" si="47"/>
        <v>0</v>
      </c>
      <c r="I477" s="24">
        <v>1</v>
      </c>
      <c r="J477" s="65">
        <f>I477*G477</f>
        <v>0</v>
      </c>
      <c r="K477" s="167"/>
      <c r="AF477" s="9"/>
    </row>
    <row r="478" spans="1:32" s="7" customFormat="1" ht="17.100000000000001" customHeight="1">
      <c r="A478" s="139">
        <v>351010</v>
      </c>
      <c r="B478" s="231" t="s">
        <v>481</v>
      </c>
      <c r="C478" s="23" t="s">
        <v>41</v>
      </c>
      <c r="D478" s="27">
        <v>5</v>
      </c>
      <c r="E478" s="173">
        <v>93.960000000000008</v>
      </c>
      <c r="F478" s="210">
        <f t="shared" si="48"/>
        <v>11.745000000000001</v>
      </c>
      <c r="G478" s="23"/>
      <c r="H478" s="23">
        <f t="shared" si="47"/>
        <v>0</v>
      </c>
      <c r="I478" s="24">
        <v>8</v>
      </c>
      <c r="J478" s="65">
        <f>I478*G478</f>
        <v>0</v>
      </c>
      <c r="K478" s="167"/>
      <c r="AF478" s="9"/>
    </row>
    <row r="479" spans="1:32" s="7" customFormat="1" ht="17.100000000000001" customHeight="1">
      <c r="A479" s="139">
        <v>351020</v>
      </c>
      <c r="B479" s="231" t="s">
        <v>455</v>
      </c>
      <c r="C479" s="66" t="s">
        <v>36</v>
      </c>
      <c r="D479" s="27">
        <v>5</v>
      </c>
      <c r="E479" s="173">
        <v>77.760000000000005</v>
      </c>
      <c r="F479" s="210">
        <f t="shared" si="48"/>
        <v>9.7200000000000006</v>
      </c>
      <c r="G479" s="23"/>
      <c r="H479" s="23">
        <f t="shared" si="47"/>
        <v>0</v>
      </c>
      <c r="I479" s="24">
        <v>8</v>
      </c>
      <c r="J479" s="65">
        <f>I479*G479</f>
        <v>0</v>
      </c>
      <c r="K479" s="167"/>
      <c r="AF479" s="9"/>
    </row>
    <row r="480" spans="1:32" s="7" customFormat="1" ht="17.100000000000001" customHeight="1">
      <c r="A480" s="139">
        <v>351050</v>
      </c>
      <c r="B480" s="231" t="s">
        <v>193</v>
      </c>
      <c r="C480" s="23" t="s">
        <v>35</v>
      </c>
      <c r="D480" s="27">
        <v>5</v>
      </c>
      <c r="E480" s="173">
        <v>81</v>
      </c>
      <c r="F480" s="210">
        <f t="shared" si="48"/>
        <v>10.125</v>
      </c>
      <c r="G480" s="23"/>
      <c r="H480" s="23">
        <f t="shared" si="47"/>
        <v>0</v>
      </c>
      <c r="I480" s="84">
        <v>8</v>
      </c>
      <c r="J480" s="65">
        <f>I480*G480</f>
        <v>0</v>
      </c>
      <c r="K480" s="167"/>
      <c r="AF480" s="9"/>
    </row>
    <row r="481" spans="1:32" s="7" customFormat="1" ht="17.100000000000001" customHeight="1" thickBot="1">
      <c r="A481" s="140">
        <v>351100</v>
      </c>
      <c r="B481" s="234" t="s">
        <v>194</v>
      </c>
      <c r="C481" s="49" t="s">
        <v>36</v>
      </c>
      <c r="D481" s="58">
        <v>5</v>
      </c>
      <c r="E481" s="227">
        <v>85.86</v>
      </c>
      <c r="F481" s="210">
        <f t="shared" si="48"/>
        <v>10.7325</v>
      </c>
      <c r="G481" s="49"/>
      <c r="H481" s="49">
        <f t="shared" si="47"/>
        <v>0</v>
      </c>
      <c r="I481" s="50">
        <v>8</v>
      </c>
      <c r="J481" s="51">
        <f>I481*G481</f>
        <v>0</v>
      </c>
      <c r="K481" s="167"/>
      <c r="AF481" s="9"/>
    </row>
    <row r="482" spans="1:32" s="7" customFormat="1" ht="17.100000000000001" customHeight="1">
      <c r="A482" s="137" t="s">
        <v>16</v>
      </c>
      <c r="B482" s="56"/>
      <c r="C482" s="57"/>
      <c r="D482" s="62"/>
      <c r="E482" s="226"/>
      <c r="F482" s="210"/>
      <c r="G482" s="44"/>
      <c r="H482" s="44"/>
      <c r="I482" s="45"/>
      <c r="J482" s="46"/>
      <c r="K482" s="167"/>
      <c r="AF482" s="9"/>
    </row>
    <row r="483" spans="1:32" s="7" customFormat="1" ht="17.100000000000001" customHeight="1" thickBot="1">
      <c r="A483" s="140">
        <v>850900</v>
      </c>
      <c r="B483" s="234" t="s">
        <v>512</v>
      </c>
      <c r="C483" s="49"/>
      <c r="D483" s="83">
        <v>1</v>
      </c>
      <c r="E483" s="227">
        <v>26325</v>
      </c>
      <c r="F483" s="210">
        <f t="shared" si="48"/>
        <v>109.6875</v>
      </c>
      <c r="G483" s="49"/>
      <c r="H483" s="49">
        <f t="shared" si="47"/>
        <v>0</v>
      </c>
      <c r="I483" s="50">
        <v>240</v>
      </c>
      <c r="J483" s="59">
        <f>I483*G483</f>
        <v>0</v>
      </c>
      <c r="K483" s="167"/>
      <c r="AF483" s="9"/>
    </row>
    <row r="484" spans="1:32" s="7" customFormat="1" ht="17.100000000000001" customHeight="1" thickBot="1">
      <c r="A484" s="155" t="s">
        <v>22</v>
      </c>
      <c r="B484" s="85"/>
      <c r="C484" s="86"/>
      <c r="D484" s="87"/>
      <c r="E484" s="90"/>
      <c r="F484" s="211"/>
      <c r="G484" s="88"/>
      <c r="H484" s="88"/>
      <c r="I484" s="89"/>
      <c r="J484" s="90"/>
      <c r="K484" s="167"/>
      <c r="AF484" s="9"/>
    </row>
    <row r="485" spans="1:32" s="7" customFormat="1" ht="17.100000000000001" customHeight="1" thickBot="1">
      <c r="A485" s="156" t="s">
        <v>23</v>
      </c>
      <c r="B485" s="94"/>
      <c r="C485" s="95"/>
      <c r="D485" s="91"/>
      <c r="E485" s="92"/>
      <c r="F485" s="210"/>
      <c r="G485" s="91"/>
      <c r="H485" s="91"/>
      <c r="I485" s="92"/>
      <c r="J485" s="93"/>
      <c r="K485" s="167"/>
      <c r="AF485" s="9"/>
    </row>
    <row r="486" spans="1:32" s="7" customFormat="1" ht="17.100000000000001" customHeight="1">
      <c r="A486" s="139">
        <v>322070</v>
      </c>
      <c r="B486" s="231" t="s">
        <v>411</v>
      </c>
      <c r="C486" s="23" t="s">
        <v>167</v>
      </c>
      <c r="D486" s="25">
        <v>5</v>
      </c>
      <c r="E486" s="223">
        <v>487.62</v>
      </c>
      <c r="F486" s="210">
        <f t="shared" si="48"/>
        <v>48.762</v>
      </c>
      <c r="G486" s="25"/>
      <c r="H486" s="25">
        <f t="shared" ref="H486:H549" si="49">G486*E486</f>
        <v>0</v>
      </c>
      <c r="I486" s="30">
        <v>10</v>
      </c>
      <c r="J486" s="96">
        <f>I486*G486</f>
        <v>0</v>
      </c>
      <c r="K486" s="167"/>
      <c r="AF486" s="9"/>
    </row>
    <row r="487" spans="1:32" s="7" customFormat="1" ht="17.100000000000001" customHeight="1">
      <c r="A487" s="139">
        <v>322090</v>
      </c>
      <c r="B487" s="231" t="s">
        <v>412</v>
      </c>
      <c r="C487" s="23" t="s">
        <v>167</v>
      </c>
      <c r="D487" s="23">
        <v>5</v>
      </c>
      <c r="E487" s="173">
        <v>432.54</v>
      </c>
      <c r="F487" s="210">
        <f t="shared" si="48"/>
        <v>43.254000000000005</v>
      </c>
      <c r="G487" s="23"/>
      <c r="H487" s="23">
        <f t="shared" si="49"/>
        <v>0</v>
      </c>
      <c r="I487" s="24">
        <v>10</v>
      </c>
      <c r="J487" s="65">
        <f>I487*G487</f>
        <v>0</v>
      </c>
      <c r="K487" s="167"/>
      <c r="AF487" s="9"/>
    </row>
    <row r="488" spans="1:32" s="7" customFormat="1" ht="17.100000000000001" customHeight="1" thickBot="1">
      <c r="A488" s="140">
        <v>322110</v>
      </c>
      <c r="B488" s="234" t="s">
        <v>413</v>
      </c>
      <c r="C488" s="49" t="s">
        <v>167</v>
      </c>
      <c r="D488" s="49">
        <v>5</v>
      </c>
      <c r="E488" s="227">
        <v>445.5</v>
      </c>
      <c r="F488" s="210">
        <f t="shared" si="48"/>
        <v>44.55</v>
      </c>
      <c r="G488" s="49"/>
      <c r="H488" s="49">
        <f t="shared" si="49"/>
        <v>0</v>
      </c>
      <c r="I488" s="50">
        <v>10</v>
      </c>
      <c r="J488" s="51">
        <f>I488*G488</f>
        <v>0</v>
      </c>
      <c r="K488" s="167"/>
      <c r="AF488" s="9"/>
    </row>
    <row r="489" spans="1:32" s="7" customFormat="1" ht="17.100000000000001" customHeight="1">
      <c r="A489" s="137" t="s">
        <v>422</v>
      </c>
      <c r="B489" s="56"/>
      <c r="C489" s="57"/>
      <c r="D489" s="44"/>
      <c r="E489" s="225"/>
      <c r="F489" s="210"/>
      <c r="G489" s="81"/>
      <c r="H489" s="81"/>
      <c r="I489" s="82"/>
      <c r="J489" s="64"/>
      <c r="K489" s="167"/>
      <c r="AF489" s="9"/>
    </row>
    <row r="490" spans="1:32" s="7" customFormat="1" ht="17.100000000000001" customHeight="1">
      <c r="A490" s="139">
        <v>322210</v>
      </c>
      <c r="B490" s="231" t="s">
        <v>485</v>
      </c>
      <c r="C490" s="23" t="s">
        <v>76</v>
      </c>
      <c r="D490" s="23">
        <v>5</v>
      </c>
      <c r="E490" s="173">
        <v>343.44</v>
      </c>
      <c r="F490" s="210">
        <f t="shared" si="48"/>
        <v>22.896000000000001</v>
      </c>
      <c r="G490" s="23"/>
      <c r="H490" s="23">
        <f t="shared" si="49"/>
        <v>0</v>
      </c>
      <c r="I490" s="24">
        <v>15</v>
      </c>
      <c r="J490" s="65">
        <f t="shared" ref="J490:J531" si="50">I490*G490</f>
        <v>0</v>
      </c>
      <c r="K490" s="167"/>
      <c r="AF490" s="9"/>
    </row>
    <row r="491" spans="1:32" s="7" customFormat="1" ht="17.100000000000001" customHeight="1">
      <c r="A491" s="139">
        <v>322243</v>
      </c>
      <c r="B491" s="231" t="s">
        <v>686</v>
      </c>
      <c r="C491" s="23" t="s">
        <v>76</v>
      </c>
      <c r="D491" s="23">
        <v>5</v>
      </c>
      <c r="E491" s="173">
        <v>492.48</v>
      </c>
      <c r="F491" s="210">
        <f t="shared" si="48"/>
        <v>32.832000000000001</v>
      </c>
      <c r="G491" s="23"/>
      <c r="H491" s="23">
        <f t="shared" si="49"/>
        <v>0</v>
      </c>
      <c r="I491" s="24">
        <v>15</v>
      </c>
      <c r="J491" s="65">
        <f t="shared" si="50"/>
        <v>0</v>
      </c>
      <c r="K491" s="167"/>
      <c r="AF491" s="9"/>
    </row>
    <row r="492" spans="1:32" s="7" customFormat="1" ht="17.100000000000001" customHeight="1">
      <c r="A492" s="139">
        <v>322245</v>
      </c>
      <c r="B492" s="231" t="s">
        <v>459</v>
      </c>
      <c r="C492" s="23" t="s">
        <v>34</v>
      </c>
      <c r="D492" s="23">
        <v>5</v>
      </c>
      <c r="E492" s="173">
        <v>737.99999999999989</v>
      </c>
      <c r="F492" s="210">
        <f t="shared" si="48"/>
        <v>14.759999999999998</v>
      </c>
      <c r="G492" s="23"/>
      <c r="H492" s="23">
        <f t="shared" si="49"/>
        <v>0</v>
      </c>
      <c r="I492" s="24">
        <v>50</v>
      </c>
      <c r="J492" s="65">
        <f t="shared" si="50"/>
        <v>0</v>
      </c>
      <c r="K492" s="167"/>
      <c r="AF492" s="9"/>
    </row>
    <row r="493" spans="1:32" s="7" customFormat="1" ht="17.100000000000001" customHeight="1">
      <c r="A493" s="139">
        <v>322250</v>
      </c>
      <c r="B493" s="231" t="s">
        <v>393</v>
      </c>
      <c r="C493" s="23" t="s">
        <v>34</v>
      </c>
      <c r="D493" s="23">
        <v>5</v>
      </c>
      <c r="E493" s="173">
        <v>464.94000000000005</v>
      </c>
      <c r="F493" s="210">
        <f t="shared" si="48"/>
        <v>18.597600000000003</v>
      </c>
      <c r="G493" s="23"/>
      <c r="H493" s="23">
        <f t="shared" si="49"/>
        <v>0</v>
      </c>
      <c r="I493" s="24">
        <v>25</v>
      </c>
      <c r="J493" s="65">
        <f t="shared" si="50"/>
        <v>0</v>
      </c>
      <c r="K493" s="167"/>
      <c r="AF493" s="9"/>
    </row>
    <row r="494" spans="1:32" s="7" customFormat="1" ht="17.100000000000001" customHeight="1">
      <c r="A494" s="139">
        <v>322253</v>
      </c>
      <c r="B494" s="231" t="s">
        <v>687</v>
      </c>
      <c r="C494" s="23" t="s">
        <v>76</v>
      </c>
      <c r="D494" s="23">
        <v>5</v>
      </c>
      <c r="E494" s="173">
        <v>340.20000000000005</v>
      </c>
      <c r="F494" s="210">
        <f t="shared" si="48"/>
        <v>22.680000000000003</v>
      </c>
      <c r="G494" s="23"/>
      <c r="H494" s="23">
        <f t="shared" si="49"/>
        <v>0</v>
      </c>
      <c r="I494" s="24">
        <v>15</v>
      </c>
      <c r="J494" s="65">
        <f t="shared" si="50"/>
        <v>0</v>
      </c>
      <c r="K494" s="167"/>
      <c r="AF494" s="9"/>
    </row>
    <row r="495" spans="1:32" s="7" customFormat="1" ht="17.100000000000001" customHeight="1">
      <c r="A495" s="139">
        <v>322300</v>
      </c>
      <c r="B495" s="231" t="s">
        <v>352</v>
      </c>
      <c r="C495" s="23" t="s">
        <v>76</v>
      </c>
      <c r="D495" s="23">
        <v>5</v>
      </c>
      <c r="E495" s="173">
        <v>374.22</v>
      </c>
      <c r="F495" s="210">
        <f t="shared" si="48"/>
        <v>24.948</v>
      </c>
      <c r="G495" s="23"/>
      <c r="H495" s="23">
        <f t="shared" si="49"/>
        <v>0</v>
      </c>
      <c r="I495" s="24">
        <v>15</v>
      </c>
      <c r="J495" s="65">
        <f t="shared" si="50"/>
        <v>0</v>
      </c>
      <c r="K495" s="167"/>
      <c r="AF495" s="9"/>
    </row>
    <row r="496" spans="1:32" s="7" customFormat="1" ht="17.100000000000001" customHeight="1">
      <c r="A496" s="139">
        <v>322320</v>
      </c>
      <c r="B496" s="231" t="s">
        <v>353</v>
      </c>
      <c r="C496" s="23" t="s">
        <v>76</v>
      </c>
      <c r="D496" s="23">
        <v>5</v>
      </c>
      <c r="E496" s="173">
        <v>392.03999999999996</v>
      </c>
      <c r="F496" s="210">
        <f t="shared" si="48"/>
        <v>26.135999999999999</v>
      </c>
      <c r="G496" s="23"/>
      <c r="H496" s="23">
        <f t="shared" si="49"/>
        <v>0</v>
      </c>
      <c r="I496" s="24">
        <v>15</v>
      </c>
      <c r="J496" s="65">
        <f t="shared" si="50"/>
        <v>0</v>
      </c>
      <c r="K496" s="167"/>
      <c r="AF496" s="9"/>
    </row>
    <row r="497" spans="1:32" s="7" customFormat="1" ht="17.100000000000001" customHeight="1">
      <c r="A497" s="139">
        <v>322333</v>
      </c>
      <c r="B497" s="231" t="s">
        <v>688</v>
      </c>
      <c r="C497" s="23" t="s">
        <v>76</v>
      </c>
      <c r="D497" s="23">
        <v>5</v>
      </c>
      <c r="E497" s="173">
        <v>476.28</v>
      </c>
      <c r="F497" s="210">
        <f t="shared" si="48"/>
        <v>47.628</v>
      </c>
      <c r="G497" s="23"/>
      <c r="H497" s="23">
        <f t="shared" si="49"/>
        <v>0</v>
      </c>
      <c r="I497" s="24">
        <v>10</v>
      </c>
      <c r="J497" s="65">
        <f t="shared" si="50"/>
        <v>0</v>
      </c>
      <c r="K497" s="167"/>
      <c r="AF497" s="9"/>
    </row>
    <row r="498" spans="1:32" s="7" customFormat="1" ht="17.100000000000001" customHeight="1">
      <c r="A498" s="139">
        <v>322335</v>
      </c>
      <c r="B498" s="231" t="s">
        <v>394</v>
      </c>
      <c r="C498" s="23" t="s">
        <v>76</v>
      </c>
      <c r="D498" s="23">
        <v>5</v>
      </c>
      <c r="E498" s="173">
        <v>354.78000000000003</v>
      </c>
      <c r="F498" s="210">
        <f t="shared" si="48"/>
        <v>23.652000000000001</v>
      </c>
      <c r="G498" s="23"/>
      <c r="H498" s="23">
        <f t="shared" si="49"/>
        <v>0</v>
      </c>
      <c r="I498" s="24">
        <v>15</v>
      </c>
      <c r="J498" s="65">
        <f t="shared" si="50"/>
        <v>0</v>
      </c>
      <c r="K498" s="167"/>
      <c r="AF498" s="9"/>
    </row>
    <row r="499" spans="1:32" s="7" customFormat="1" ht="17.100000000000001" customHeight="1">
      <c r="A499" s="139">
        <v>322380</v>
      </c>
      <c r="B499" s="231" t="s">
        <v>533</v>
      </c>
      <c r="C499" s="23" t="s">
        <v>76</v>
      </c>
      <c r="D499" s="23">
        <v>5</v>
      </c>
      <c r="E499" s="173">
        <v>481.14</v>
      </c>
      <c r="F499" s="210">
        <f t="shared" si="48"/>
        <v>19.2456</v>
      </c>
      <c r="G499" s="23"/>
      <c r="H499" s="23">
        <f t="shared" si="49"/>
        <v>0</v>
      </c>
      <c r="I499" s="24">
        <v>25</v>
      </c>
      <c r="J499" s="65">
        <f t="shared" si="50"/>
        <v>0</v>
      </c>
      <c r="K499" s="167"/>
      <c r="AF499" s="9"/>
    </row>
    <row r="500" spans="1:32" s="7" customFormat="1" ht="17.100000000000001" customHeight="1">
      <c r="A500" s="139">
        <v>322390</v>
      </c>
      <c r="B500" s="231" t="s">
        <v>689</v>
      </c>
      <c r="C500" s="23" t="s">
        <v>76</v>
      </c>
      <c r="D500" s="23">
        <v>5</v>
      </c>
      <c r="E500" s="173">
        <v>380.70000000000005</v>
      </c>
      <c r="F500" s="210">
        <f t="shared" si="48"/>
        <v>25.380000000000003</v>
      </c>
      <c r="G500" s="23"/>
      <c r="H500" s="23">
        <f t="shared" si="49"/>
        <v>0</v>
      </c>
      <c r="I500" s="24">
        <v>15</v>
      </c>
      <c r="J500" s="65">
        <f t="shared" si="50"/>
        <v>0</v>
      </c>
      <c r="K500" s="167"/>
      <c r="AF500" s="9"/>
    </row>
    <row r="501" spans="1:32" s="7" customFormat="1" ht="17.100000000000001" customHeight="1">
      <c r="A501" s="139">
        <v>322400</v>
      </c>
      <c r="B501" s="231" t="s">
        <v>354</v>
      </c>
      <c r="C501" s="23" t="s">
        <v>76</v>
      </c>
      <c r="D501" s="23">
        <v>5</v>
      </c>
      <c r="E501" s="173">
        <v>435.78</v>
      </c>
      <c r="F501" s="210">
        <f t="shared" si="48"/>
        <v>29.052</v>
      </c>
      <c r="G501" s="23"/>
      <c r="H501" s="23">
        <f t="shared" si="49"/>
        <v>0</v>
      </c>
      <c r="I501" s="24">
        <v>15</v>
      </c>
      <c r="J501" s="65">
        <f t="shared" si="50"/>
        <v>0</v>
      </c>
      <c r="K501" s="167"/>
      <c r="AF501" s="9"/>
    </row>
    <row r="502" spans="1:32" s="7" customFormat="1" ht="17.100000000000001" customHeight="1">
      <c r="A502" s="139">
        <v>322403</v>
      </c>
      <c r="B502" s="231" t="s">
        <v>395</v>
      </c>
      <c r="C502" s="23" t="s">
        <v>76</v>
      </c>
      <c r="D502" s="23">
        <v>5</v>
      </c>
      <c r="E502" s="173">
        <v>362.88000000000011</v>
      </c>
      <c r="F502" s="210">
        <f t="shared" si="48"/>
        <v>24.192000000000007</v>
      </c>
      <c r="G502" s="23"/>
      <c r="H502" s="23">
        <f t="shared" si="49"/>
        <v>0</v>
      </c>
      <c r="I502" s="24">
        <v>15</v>
      </c>
      <c r="J502" s="65">
        <f t="shared" si="50"/>
        <v>0</v>
      </c>
      <c r="K502" s="167"/>
      <c r="AF502" s="9"/>
    </row>
    <row r="503" spans="1:32" s="7" customFormat="1" ht="17.100000000000001" customHeight="1">
      <c r="A503" s="139">
        <v>322405</v>
      </c>
      <c r="B503" s="231" t="s">
        <v>355</v>
      </c>
      <c r="C503" s="23" t="s">
        <v>76</v>
      </c>
      <c r="D503" s="23">
        <v>5</v>
      </c>
      <c r="E503" s="173">
        <v>492.48</v>
      </c>
      <c r="F503" s="210">
        <f t="shared" si="48"/>
        <v>32.832000000000001</v>
      </c>
      <c r="G503" s="23"/>
      <c r="H503" s="23">
        <f t="shared" si="49"/>
        <v>0</v>
      </c>
      <c r="I503" s="24">
        <v>15</v>
      </c>
      <c r="J503" s="65">
        <f t="shared" si="50"/>
        <v>0</v>
      </c>
      <c r="K503" s="167"/>
      <c r="AF503" s="9"/>
    </row>
    <row r="504" spans="1:32" s="7" customFormat="1" ht="17.100000000000001" customHeight="1">
      <c r="A504" s="139">
        <v>322415</v>
      </c>
      <c r="B504" s="231" t="s">
        <v>356</v>
      </c>
      <c r="C504" s="23" t="s">
        <v>76</v>
      </c>
      <c r="D504" s="23">
        <v>5</v>
      </c>
      <c r="E504" s="173">
        <v>392.03999999999996</v>
      </c>
      <c r="F504" s="210">
        <f t="shared" si="48"/>
        <v>26.135999999999999</v>
      </c>
      <c r="G504" s="23"/>
      <c r="H504" s="23">
        <f t="shared" si="49"/>
        <v>0</v>
      </c>
      <c r="I504" s="24">
        <v>15</v>
      </c>
      <c r="J504" s="65">
        <f t="shared" si="50"/>
        <v>0</v>
      </c>
      <c r="K504" s="167"/>
      <c r="AF504" s="9"/>
    </row>
    <row r="505" spans="1:32" s="7" customFormat="1" ht="17.100000000000001" customHeight="1">
      <c r="A505" s="139">
        <v>322420</v>
      </c>
      <c r="B505" s="231" t="s">
        <v>357</v>
      </c>
      <c r="C505" s="23" t="s">
        <v>76</v>
      </c>
      <c r="D505" s="23">
        <v>5</v>
      </c>
      <c r="E505" s="173">
        <v>354.78000000000003</v>
      </c>
      <c r="F505" s="210">
        <f t="shared" si="48"/>
        <v>23.652000000000001</v>
      </c>
      <c r="G505" s="23"/>
      <c r="H505" s="23">
        <f t="shared" si="49"/>
        <v>0</v>
      </c>
      <c r="I505" s="24">
        <v>15</v>
      </c>
      <c r="J505" s="65">
        <f t="shared" si="50"/>
        <v>0</v>
      </c>
      <c r="K505" s="167"/>
      <c r="AF505" s="9"/>
    </row>
    <row r="506" spans="1:32" s="7" customFormat="1" ht="17.100000000000001" customHeight="1">
      <c r="A506" s="139">
        <v>322430</v>
      </c>
      <c r="B506" s="231" t="s">
        <v>358</v>
      </c>
      <c r="C506" s="23" t="s">
        <v>76</v>
      </c>
      <c r="D506" s="23">
        <v>5</v>
      </c>
      <c r="E506" s="173">
        <v>427.68000000000006</v>
      </c>
      <c r="F506" s="210">
        <f t="shared" si="48"/>
        <v>28.512000000000004</v>
      </c>
      <c r="G506" s="23"/>
      <c r="H506" s="23">
        <f t="shared" si="49"/>
        <v>0</v>
      </c>
      <c r="I506" s="24">
        <v>15</v>
      </c>
      <c r="J506" s="65">
        <f t="shared" si="50"/>
        <v>0</v>
      </c>
      <c r="K506" s="167"/>
      <c r="AF506" s="9"/>
    </row>
    <row r="507" spans="1:32" s="7" customFormat="1" ht="17.100000000000001" customHeight="1">
      <c r="A507" s="139">
        <v>322433</v>
      </c>
      <c r="B507" s="231" t="s">
        <v>690</v>
      </c>
      <c r="C507" s="23" t="s">
        <v>76</v>
      </c>
      <c r="D507" s="23">
        <v>5</v>
      </c>
      <c r="E507" s="173">
        <v>460.08</v>
      </c>
      <c r="F507" s="210">
        <f t="shared" si="48"/>
        <v>30.672000000000001</v>
      </c>
      <c r="G507" s="23"/>
      <c r="H507" s="23">
        <f t="shared" si="49"/>
        <v>0</v>
      </c>
      <c r="I507" s="24">
        <v>15</v>
      </c>
      <c r="J507" s="65">
        <f t="shared" si="50"/>
        <v>0</v>
      </c>
      <c r="K507" s="167"/>
      <c r="AF507" s="9"/>
    </row>
    <row r="508" spans="1:32" s="7" customFormat="1" ht="17.100000000000001" customHeight="1">
      <c r="A508" s="139">
        <v>322460</v>
      </c>
      <c r="B508" s="231" t="s">
        <v>359</v>
      </c>
      <c r="C508" s="23" t="s">
        <v>76</v>
      </c>
      <c r="D508" s="23">
        <v>5</v>
      </c>
      <c r="E508" s="173">
        <v>516.78</v>
      </c>
      <c r="F508" s="210">
        <f t="shared" si="48"/>
        <v>20.671199999999999</v>
      </c>
      <c r="G508" s="23"/>
      <c r="H508" s="23">
        <f t="shared" si="49"/>
        <v>0</v>
      </c>
      <c r="I508" s="24">
        <v>25</v>
      </c>
      <c r="J508" s="65">
        <f t="shared" si="50"/>
        <v>0</v>
      </c>
      <c r="K508" s="167"/>
      <c r="AF508" s="9"/>
    </row>
    <row r="509" spans="1:32" s="7" customFormat="1" ht="17.100000000000001" customHeight="1">
      <c r="A509" s="139">
        <v>322480</v>
      </c>
      <c r="B509" s="231" t="s">
        <v>360</v>
      </c>
      <c r="C509" s="23" t="s">
        <v>76</v>
      </c>
      <c r="D509" s="23">
        <v>5</v>
      </c>
      <c r="E509" s="173">
        <v>520.0200000000001</v>
      </c>
      <c r="F509" s="210">
        <f t="shared" si="48"/>
        <v>20.800800000000002</v>
      </c>
      <c r="G509" s="23"/>
      <c r="H509" s="23">
        <f t="shared" si="49"/>
        <v>0</v>
      </c>
      <c r="I509" s="24">
        <v>25</v>
      </c>
      <c r="J509" s="65">
        <f t="shared" si="50"/>
        <v>0</v>
      </c>
      <c r="K509" s="167"/>
      <c r="AF509" s="9"/>
    </row>
    <row r="510" spans="1:32" s="7" customFormat="1" ht="17.100000000000001" customHeight="1">
      <c r="A510" s="139">
        <v>322483</v>
      </c>
      <c r="B510" s="231" t="s">
        <v>700</v>
      </c>
      <c r="C510" s="23" t="s">
        <v>76</v>
      </c>
      <c r="D510" s="23">
        <v>5</v>
      </c>
      <c r="E510" s="173">
        <v>366.11999999999995</v>
      </c>
      <c r="F510" s="210">
        <f t="shared" si="48"/>
        <v>24.407999999999998</v>
      </c>
      <c r="G510" s="23"/>
      <c r="H510" s="23">
        <f t="shared" si="49"/>
        <v>0</v>
      </c>
      <c r="I510" s="24">
        <v>15</v>
      </c>
      <c r="J510" s="65">
        <f t="shared" si="50"/>
        <v>0</v>
      </c>
      <c r="K510" s="167"/>
      <c r="AF510" s="9"/>
    </row>
    <row r="511" spans="1:32" s="7" customFormat="1" ht="17.100000000000001" customHeight="1">
      <c r="A511" s="139">
        <v>322486</v>
      </c>
      <c r="B511" s="231" t="s">
        <v>701</v>
      </c>
      <c r="C511" s="23" t="s">
        <v>76</v>
      </c>
      <c r="D511" s="23">
        <v>5</v>
      </c>
      <c r="E511" s="173">
        <v>354.78000000000003</v>
      </c>
      <c r="F511" s="210">
        <f t="shared" si="48"/>
        <v>23.652000000000001</v>
      </c>
      <c r="G511" s="23"/>
      <c r="H511" s="23">
        <f t="shared" si="49"/>
        <v>0</v>
      </c>
      <c r="I511" s="24">
        <v>15</v>
      </c>
      <c r="J511" s="65">
        <f t="shared" si="50"/>
        <v>0</v>
      </c>
      <c r="K511" s="167"/>
      <c r="AF511" s="9"/>
    </row>
    <row r="512" spans="1:32" s="7" customFormat="1" ht="17.100000000000001" customHeight="1">
      <c r="A512" s="139">
        <v>322490</v>
      </c>
      <c r="B512" s="231" t="s">
        <v>361</v>
      </c>
      <c r="C512" s="23" t="s">
        <v>76</v>
      </c>
      <c r="D512" s="23">
        <v>5</v>
      </c>
      <c r="E512" s="173">
        <v>354.78000000000003</v>
      </c>
      <c r="F512" s="210">
        <f t="shared" si="48"/>
        <v>23.652000000000001</v>
      </c>
      <c r="G512" s="23"/>
      <c r="H512" s="23">
        <f t="shared" si="49"/>
        <v>0</v>
      </c>
      <c r="I512" s="24">
        <v>15</v>
      </c>
      <c r="J512" s="65">
        <f t="shared" si="50"/>
        <v>0</v>
      </c>
      <c r="K512" s="167"/>
      <c r="AF512" s="9"/>
    </row>
    <row r="513" spans="1:32" s="7" customFormat="1" ht="17.100000000000001" customHeight="1">
      <c r="A513" s="139">
        <v>322515</v>
      </c>
      <c r="B513" s="231" t="s">
        <v>396</v>
      </c>
      <c r="C513" s="23" t="s">
        <v>76</v>
      </c>
      <c r="D513" s="23">
        <v>5</v>
      </c>
      <c r="E513" s="173">
        <v>392.03999999999996</v>
      </c>
      <c r="F513" s="210">
        <f t="shared" si="48"/>
        <v>26.135999999999999</v>
      </c>
      <c r="G513" s="23"/>
      <c r="H513" s="23">
        <f t="shared" si="49"/>
        <v>0</v>
      </c>
      <c r="I513" s="24">
        <v>15</v>
      </c>
      <c r="J513" s="65">
        <f t="shared" si="50"/>
        <v>0</v>
      </c>
      <c r="K513" s="167"/>
      <c r="AF513" s="9"/>
    </row>
    <row r="514" spans="1:32" s="7" customFormat="1" ht="17.100000000000001" customHeight="1">
      <c r="A514" s="139">
        <v>322517</v>
      </c>
      <c r="B514" s="231" t="s">
        <v>534</v>
      </c>
      <c r="C514" s="23" t="s">
        <v>76</v>
      </c>
      <c r="D514" s="23">
        <v>5</v>
      </c>
      <c r="E514" s="173">
        <v>336.96000000000004</v>
      </c>
      <c r="F514" s="210">
        <f t="shared" si="48"/>
        <v>22.464000000000002</v>
      </c>
      <c r="G514" s="23"/>
      <c r="H514" s="23">
        <f t="shared" si="49"/>
        <v>0</v>
      </c>
      <c r="I514" s="24">
        <v>15</v>
      </c>
      <c r="J514" s="65">
        <f t="shared" si="50"/>
        <v>0</v>
      </c>
      <c r="K514" s="167"/>
      <c r="AF514" s="9"/>
    </row>
    <row r="515" spans="1:32" s="7" customFormat="1" ht="17.100000000000001" customHeight="1">
      <c r="A515" s="139">
        <v>322560</v>
      </c>
      <c r="B515" s="231" t="s">
        <v>351</v>
      </c>
      <c r="C515" s="23" t="s">
        <v>76</v>
      </c>
      <c r="D515" s="23">
        <v>5</v>
      </c>
      <c r="E515" s="173">
        <v>354.78000000000003</v>
      </c>
      <c r="F515" s="210">
        <f t="shared" si="48"/>
        <v>23.652000000000001</v>
      </c>
      <c r="G515" s="23"/>
      <c r="H515" s="23">
        <f t="shared" si="49"/>
        <v>0</v>
      </c>
      <c r="I515" s="24">
        <v>15</v>
      </c>
      <c r="J515" s="65">
        <f t="shared" si="50"/>
        <v>0</v>
      </c>
      <c r="K515" s="167"/>
      <c r="AF515" s="9"/>
    </row>
    <row r="516" spans="1:32" s="7" customFormat="1" ht="17.100000000000001" customHeight="1">
      <c r="A516" s="139">
        <v>322600</v>
      </c>
      <c r="B516" s="231" t="s">
        <v>362</v>
      </c>
      <c r="C516" s="23" t="s">
        <v>106</v>
      </c>
      <c r="D516" s="23">
        <v>5</v>
      </c>
      <c r="E516" s="173">
        <v>417.24</v>
      </c>
      <c r="F516" s="210">
        <f t="shared" si="48"/>
        <v>16.689599999999999</v>
      </c>
      <c r="G516" s="23"/>
      <c r="H516" s="23">
        <f t="shared" si="49"/>
        <v>0</v>
      </c>
      <c r="I516" s="24">
        <v>25</v>
      </c>
      <c r="J516" s="65">
        <f t="shared" si="50"/>
        <v>0</v>
      </c>
      <c r="K516" s="167"/>
      <c r="AF516" s="9"/>
    </row>
    <row r="517" spans="1:32" s="7" customFormat="1" ht="17.100000000000001" customHeight="1">
      <c r="A517" s="139">
        <v>322620</v>
      </c>
      <c r="B517" s="231" t="s">
        <v>363</v>
      </c>
      <c r="C517" s="23" t="s">
        <v>76</v>
      </c>
      <c r="D517" s="23">
        <v>5</v>
      </c>
      <c r="E517" s="173">
        <v>322.38</v>
      </c>
      <c r="F517" s="210">
        <f t="shared" si="48"/>
        <v>21.492000000000001</v>
      </c>
      <c r="G517" s="23"/>
      <c r="H517" s="23">
        <f t="shared" si="49"/>
        <v>0</v>
      </c>
      <c r="I517" s="24">
        <v>15</v>
      </c>
      <c r="J517" s="65">
        <f t="shared" si="50"/>
        <v>0</v>
      </c>
      <c r="K517" s="167"/>
      <c r="AF517" s="9"/>
    </row>
    <row r="518" spans="1:32" s="7" customFormat="1" ht="17.100000000000001" customHeight="1">
      <c r="A518" s="139">
        <v>322660</v>
      </c>
      <c r="B518" s="231" t="s">
        <v>364</v>
      </c>
      <c r="C518" s="23" t="s">
        <v>76</v>
      </c>
      <c r="D518" s="23">
        <v>5</v>
      </c>
      <c r="E518" s="173">
        <v>471.42</v>
      </c>
      <c r="F518" s="210">
        <f t="shared" si="48"/>
        <v>18.8568</v>
      </c>
      <c r="G518" s="23"/>
      <c r="H518" s="23">
        <f t="shared" si="49"/>
        <v>0</v>
      </c>
      <c r="I518" s="24">
        <v>25</v>
      </c>
      <c r="J518" s="65">
        <f t="shared" si="50"/>
        <v>0</v>
      </c>
      <c r="K518" s="167"/>
      <c r="AF518" s="9"/>
    </row>
    <row r="519" spans="1:32" s="7" customFormat="1" ht="17.100000000000001" customHeight="1">
      <c r="A519" s="139">
        <v>322668</v>
      </c>
      <c r="B519" s="231" t="s">
        <v>691</v>
      </c>
      <c r="C519" s="23" t="s">
        <v>76</v>
      </c>
      <c r="D519" s="23">
        <v>5</v>
      </c>
      <c r="E519" s="24">
        <v>450.35999999999996</v>
      </c>
      <c r="F519" s="210">
        <f t="shared" si="48"/>
        <v>30.023999999999997</v>
      </c>
      <c r="G519" s="23"/>
      <c r="H519" s="23">
        <f t="shared" si="49"/>
        <v>0</v>
      </c>
      <c r="I519" s="24">
        <v>15</v>
      </c>
      <c r="J519" s="65">
        <f t="shared" si="50"/>
        <v>0</v>
      </c>
      <c r="K519" s="167"/>
      <c r="AF519" s="9"/>
    </row>
    <row r="520" spans="1:32" s="7" customFormat="1" ht="17.100000000000001" customHeight="1">
      <c r="A520" s="139">
        <v>322670</v>
      </c>
      <c r="B520" s="231" t="s">
        <v>365</v>
      </c>
      <c r="C520" s="23" t="s">
        <v>76</v>
      </c>
      <c r="D520" s="23">
        <v>5</v>
      </c>
      <c r="E520" s="24">
        <v>353.16</v>
      </c>
      <c r="F520" s="210">
        <f t="shared" si="48"/>
        <v>23.544</v>
      </c>
      <c r="G520" s="23"/>
      <c r="H520" s="23">
        <f t="shared" si="49"/>
        <v>0</v>
      </c>
      <c r="I520" s="24">
        <v>15</v>
      </c>
      <c r="J520" s="65">
        <f t="shared" si="50"/>
        <v>0</v>
      </c>
      <c r="K520" s="167"/>
      <c r="AF520" s="9"/>
    </row>
    <row r="521" spans="1:32" s="7" customFormat="1" ht="17.100000000000001" customHeight="1">
      <c r="A521" s="139">
        <v>322684</v>
      </c>
      <c r="B521" s="231" t="s">
        <v>486</v>
      </c>
      <c r="C521" s="23" t="s">
        <v>76</v>
      </c>
      <c r="D521" s="23">
        <v>5</v>
      </c>
      <c r="E521" s="24">
        <v>396.90000000000003</v>
      </c>
      <c r="F521" s="210">
        <f t="shared" si="48"/>
        <v>26.46</v>
      </c>
      <c r="G521" s="23"/>
      <c r="H521" s="23">
        <f t="shared" si="49"/>
        <v>0</v>
      </c>
      <c r="I521" s="24">
        <v>15</v>
      </c>
      <c r="J521" s="65">
        <f t="shared" si="50"/>
        <v>0</v>
      </c>
      <c r="K521" s="167"/>
      <c r="AF521" s="9"/>
    </row>
    <row r="522" spans="1:32" s="7" customFormat="1" ht="17.100000000000001" customHeight="1">
      <c r="A522" s="139">
        <v>322686</v>
      </c>
      <c r="B522" s="231" t="s">
        <v>487</v>
      </c>
      <c r="C522" s="23" t="s">
        <v>423</v>
      </c>
      <c r="D522" s="23">
        <v>5</v>
      </c>
      <c r="E522" s="24">
        <v>335.34</v>
      </c>
      <c r="F522" s="210">
        <f t="shared" si="48"/>
        <v>22.355999999999998</v>
      </c>
      <c r="G522" s="23"/>
      <c r="H522" s="23">
        <f t="shared" si="49"/>
        <v>0</v>
      </c>
      <c r="I522" s="24">
        <v>15</v>
      </c>
      <c r="J522" s="65">
        <f t="shared" si="50"/>
        <v>0</v>
      </c>
      <c r="K522" s="167"/>
      <c r="AF522" s="9"/>
    </row>
    <row r="523" spans="1:32" s="7" customFormat="1" ht="17.100000000000001" customHeight="1">
      <c r="A523" s="139">
        <v>322690</v>
      </c>
      <c r="B523" s="231" t="s">
        <v>366</v>
      </c>
      <c r="C523" s="23" t="s">
        <v>76</v>
      </c>
      <c r="D523" s="23">
        <v>5</v>
      </c>
      <c r="E523" s="24">
        <v>411.48</v>
      </c>
      <c r="F523" s="210">
        <f t="shared" si="48"/>
        <v>27.432000000000002</v>
      </c>
      <c r="G523" s="23"/>
      <c r="H523" s="23">
        <f t="shared" si="49"/>
        <v>0</v>
      </c>
      <c r="I523" s="24">
        <v>15</v>
      </c>
      <c r="J523" s="65">
        <f t="shared" si="50"/>
        <v>0</v>
      </c>
      <c r="K523" s="167"/>
      <c r="AF523" s="9"/>
    </row>
    <row r="524" spans="1:32" s="7" customFormat="1" ht="17.100000000000001" customHeight="1">
      <c r="A524" s="139">
        <v>322695</v>
      </c>
      <c r="B524" s="231" t="s">
        <v>488</v>
      </c>
      <c r="C524" s="23" t="s">
        <v>37</v>
      </c>
      <c r="D524" s="23">
        <v>5</v>
      </c>
      <c r="E524" s="24">
        <v>500.58000000000004</v>
      </c>
      <c r="F524" s="210">
        <f t="shared" si="48"/>
        <v>25.029000000000003</v>
      </c>
      <c r="G524" s="23"/>
      <c r="H524" s="23">
        <f t="shared" si="49"/>
        <v>0</v>
      </c>
      <c r="I524" s="24">
        <v>20</v>
      </c>
      <c r="J524" s="65">
        <f t="shared" si="50"/>
        <v>0</v>
      </c>
      <c r="K524" s="167"/>
      <c r="AF524" s="9"/>
    </row>
    <row r="525" spans="1:32" s="7" customFormat="1" ht="17.100000000000001" customHeight="1">
      <c r="A525" s="139">
        <v>322698</v>
      </c>
      <c r="B525" s="231" t="s">
        <v>692</v>
      </c>
      <c r="C525" s="23" t="s">
        <v>76</v>
      </c>
      <c r="D525" s="23">
        <v>5</v>
      </c>
      <c r="E525" s="24">
        <v>495.72</v>
      </c>
      <c r="F525" s="210">
        <f t="shared" si="48"/>
        <v>33.048000000000002</v>
      </c>
      <c r="G525" s="23"/>
      <c r="H525" s="23">
        <f t="shared" si="49"/>
        <v>0</v>
      </c>
      <c r="I525" s="24">
        <v>15</v>
      </c>
      <c r="J525" s="65">
        <f t="shared" si="50"/>
        <v>0</v>
      </c>
      <c r="K525" s="167"/>
      <c r="AF525" s="9"/>
    </row>
    <row r="526" spans="1:32" s="7" customFormat="1" ht="17.100000000000001" customHeight="1">
      <c r="A526" s="139">
        <v>322720</v>
      </c>
      <c r="B526" s="231" t="s">
        <v>367</v>
      </c>
      <c r="C526" s="23" t="s">
        <v>76</v>
      </c>
      <c r="D526" s="23">
        <v>5</v>
      </c>
      <c r="E526" s="24">
        <v>455.21999999999997</v>
      </c>
      <c r="F526" s="210">
        <f t="shared" si="48"/>
        <v>18.2088</v>
      </c>
      <c r="G526" s="23"/>
      <c r="H526" s="23">
        <f t="shared" si="49"/>
        <v>0</v>
      </c>
      <c r="I526" s="24">
        <v>25</v>
      </c>
      <c r="J526" s="65">
        <f t="shared" si="50"/>
        <v>0</v>
      </c>
      <c r="K526" s="167"/>
      <c r="AF526" s="9"/>
    </row>
    <row r="527" spans="1:32" s="7" customFormat="1" ht="17.100000000000001" customHeight="1">
      <c r="A527" s="139">
        <v>322730</v>
      </c>
      <c r="B527" s="231" t="s">
        <v>489</v>
      </c>
      <c r="C527" s="23" t="s">
        <v>76</v>
      </c>
      <c r="D527" s="23">
        <v>5</v>
      </c>
      <c r="E527" s="24">
        <v>481.14</v>
      </c>
      <c r="F527" s="210">
        <f t="shared" si="48"/>
        <v>19.2456</v>
      </c>
      <c r="G527" s="23"/>
      <c r="H527" s="23">
        <f t="shared" si="49"/>
        <v>0</v>
      </c>
      <c r="I527" s="24">
        <v>25</v>
      </c>
      <c r="J527" s="65">
        <f t="shared" si="50"/>
        <v>0</v>
      </c>
      <c r="K527" s="167"/>
      <c r="AF527" s="9"/>
    </row>
    <row r="528" spans="1:32" s="7" customFormat="1" ht="17.100000000000001" customHeight="1">
      <c r="A528" s="139">
        <v>322740</v>
      </c>
      <c r="B528" s="231" t="s">
        <v>368</v>
      </c>
      <c r="C528" s="23" t="s">
        <v>76</v>
      </c>
      <c r="D528" s="23">
        <v>5</v>
      </c>
      <c r="E528" s="24">
        <v>481.14</v>
      </c>
      <c r="F528" s="210">
        <f t="shared" si="48"/>
        <v>19.2456</v>
      </c>
      <c r="G528" s="23"/>
      <c r="H528" s="23">
        <f t="shared" si="49"/>
        <v>0</v>
      </c>
      <c r="I528" s="24">
        <v>25</v>
      </c>
      <c r="J528" s="65">
        <f t="shared" si="50"/>
        <v>0</v>
      </c>
      <c r="K528" s="167"/>
      <c r="AF528" s="9"/>
    </row>
    <row r="529" spans="1:32" s="7" customFormat="1" ht="17.100000000000001" customHeight="1">
      <c r="A529" s="139">
        <v>322760</v>
      </c>
      <c r="B529" s="231" t="s">
        <v>369</v>
      </c>
      <c r="C529" s="23" t="s">
        <v>76</v>
      </c>
      <c r="D529" s="23">
        <v>5</v>
      </c>
      <c r="E529" s="24">
        <v>466.56</v>
      </c>
      <c r="F529" s="210">
        <f t="shared" si="48"/>
        <v>31.103999999999999</v>
      </c>
      <c r="G529" s="23"/>
      <c r="H529" s="23">
        <f t="shared" si="49"/>
        <v>0</v>
      </c>
      <c r="I529" s="24">
        <v>15</v>
      </c>
      <c r="J529" s="65">
        <f t="shared" si="50"/>
        <v>0</v>
      </c>
      <c r="K529" s="167"/>
      <c r="AF529" s="9"/>
    </row>
    <row r="530" spans="1:32" s="7" customFormat="1" ht="17.100000000000001" customHeight="1">
      <c r="A530" s="139">
        <v>322765</v>
      </c>
      <c r="B530" s="231" t="s">
        <v>693</v>
      </c>
      <c r="C530" s="163" t="s">
        <v>507</v>
      </c>
      <c r="D530" s="23">
        <v>5</v>
      </c>
      <c r="E530" s="24">
        <v>416.34</v>
      </c>
      <c r="F530" s="210">
        <f t="shared" si="48"/>
        <v>27.755999999999997</v>
      </c>
      <c r="G530" s="23"/>
      <c r="H530" s="23">
        <f t="shared" si="49"/>
        <v>0</v>
      </c>
      <c r="I530" s="24">
        <v>15</v>
      </c>
      <c r="J530" s="65">
        <f t="shared" si="50"/>
        <v>0</v>
      </c>
      <c r="K530" s="167"/>
      <c r="AF530" s="9"/>
    </row>
    <row r="531" spans="1:32" s="7" customFormat="1" ht="17.100000000000001" customHeight="1" thickBot="1">
      <c r="A531" s="140">
        <v>322770</v>
      </c>
      <c r="B531" s="234" t="s">
        <v>460</v>
      </c>
      <c r="C531" s="164" t="s">
        <v>402</v>
      </c>
      <c r="D531" s="49">
        <v>5</v>
      </c>
      <c r="E531" s="50">
        <v>366.11999999999995</v>
      </c>
      <c r="F531" s="210">
        <f t="shared" si="48"/>
        <v>24.407999999999998</v>
      </c>
      <c r="G531" s="49"/>
      <c r="H531" s="49">
        <f t="shared" si="49"/>
        <v>0</v>
      </c>
      <c r="I531" s="50">
        <v>15</v>
      </c>
      <c r="J531" s="51">
        <f t="shared" si="50"/>
        <v>0</v>
      </c>
      <c r="K531" s="167"/>
      <c r="AF531" s="9"/>
    </row>
    <row r="532" spans="1:32" s="7" customFormat="1" ht="17.100000000000001" customHeight="1">
      <c r="A532" s="137" t="s">
        <v>24</v>
      </c>
      <c r="B532" s="56"/>
      <c r="C532" s="57"/>
      <c r="D532" s="57"/>
      <c r="E532" s="226"/>
      <c r="F532" s="210"/>
      <c r="G532" s="44"/>
      <c r="H532" s="44"/>
      <c r="I532" s="45"/>
      <c r="J532" s="46"/>
      <c r="K532" s="167"/>
      <c r="AF532" s="9"/>
    </row>
    <row r="533" spans="1:32" s="7" customFormat="1" ht="17.100000000000001" customHeight="1">
      <c r="A533" s="139">
        <v>322830</v>
      </c>
      <c r="B533" s="231" t="s">
        <v>703</v>
      </c>
      <c r="C533" s="63" t="s">
        <v>30</v>
      </c>
      <c r="D533" s="23">
        <v>5</v>
      </c>
      <c r="E533" s="24">
        <v>405.27</v>
      </c>
      <c r="F533" s="210">
        <f t="shared" si="48"/>
        <v>20.263500000000001</v>
      </c>
      <c r="G533" s="23"/>
      <c r="H533" s="23">
        <f t="shared" si="49"/>
        <v>0</v>
      </c>
      <c r="I533" s="24">
        <v>20</v>
      </c>
      <c r="J533" s="47">
        <f t="shared" ref="J533:J547" si="51">I533*G533</f>
        <v>0</v>
      </c>
      <c r="K533" s="167"/>
      <c r="AF533" s="9"/>
    </row>
    <row r="534" spans="1:32" s="7" customFormat="1" ht="17.100000000000001" customHeight="1">
      <c r="A534" s="139">
        <v>322870</v>
      </c>
      <c r="B534" s="231" t="s">
        <v>704</v>
      </c>
      <c r="C534" s="23" t="s">
        <v>28</v>
      </c>
      <c r="D534" s="23">
        <v>5</v>
      </c>
      <c r="E534" s="24">
        <v>432.54</v>
      </c>
      <c r="F534" s="210">
        <f t="shared" si="48"/>
        <v>43.254000000000005</v>
      </c>
      <c r="G534" s="23"/>
      <c r="H534" s="23">
        <f t="shared" si="49"/>
        <v>0</v>
      </c>
      <c r="I534" s="24">
        <v>10</v>
      </c>
      <c r="J534" s="47">
        <f t="shared" si="51"/>
        <v>0</v>
      </c>
      <c r="K534" s="167"/>
      <c r="AF534" s="9"/>
    </row>
    <row r="535" spans="1:32" s="7" customFormat="1" ht="17.100000000000001" customHeight="1">
      <c r="A535" s="139">
        <v>322890</v>
      </c>
      <c r="B535" s="231" t="s">
        <v>370</v>
      </c>
      <c r="C535" s="23" t="s">
        <v>28</v>
      </c>
      <c r="D535" s="23">
        <v>5</v>
      </c>
      <c r="E535" s="24">
        <v>353.16</v>
      </c>
      <c r="F535" s="210">
        <f t="shared" si="48"/>
        <v>23.544</v>
      </c>
      <c r="G535" s="23"/>
      <c r="H535" s="23">
        <f t="shared" si="49"/>
        <v>0</v>
      </c>
      <c r="I535" s="24">
        <v>15</v>
      </c>
      <c r="J535" s="47">
        <f t="shared" si="51"/>
        <v>0</v>
      </c>
      <c r="K535" s="167"/>
      <c r="AF535" s="9"/>
    </row>
    <row r="536" spans="1:32" s="7" customFormat="1" ht="17.100000000000001" customHeight="1">
      <c r="A536" s="139">
        <v>322950</v>
      </c>
      <c r="B536" s="231" t="s">
        <v>371</v>
      </c>
      <c r="C536" s="23" t="s">
        <v>28</v>
      </c>
      <c r="D536" s="23">
        <v>5</v>
      </c>
      <c r="E536" s="24">
        <v>422.81999999999994</v>
      </c>
      <c r="F536" s="210">
        <f t="shared" si="48"/>
        <v>28.187999999999995</v>
      </c>
      <c r="G536" s="23"/>
      <c r="H536" s="23">
        <f t="shared" si="49"/>
        <v>0</v>
      </c>
      <c r="I536" s="24">
        <v>15</v>
      </c>
      <c r="J536" s="47">
        <f t="shared" si="51"/>
        <v>0</v>
      </c>
      <c r="K536" s="167"/>
      <c r="AF536" s="9"/>
    </row>
    <row r="537" spans="1:32" s="7" customFormat="1" ht="17.100000000000001" customHeight="1">
      <c r="A537" s="139">
        <v>322970</v>
      </c>
      <c r="B537" s="231" t="s">
        <v>372</v>
      </c>
      <c r="C537" s="23" t="s">
        <v>30</v>
      </c>
      <c r="D537" s="23">
        <v>5</v>
      </c>
      <c r="E537" s="24">
        <v>487.62</v>
      </c>
      <c r="F537" s="210">
        <f t="shared" ref="F537:F600" si="52">E537/I537</f>
        <v>24.381</v>
      </c>
      <c r="G537" s="23"/>
      <c r="H537" s="23">
        <f t="shared" si="49"/>
        <v>0</v>
      </c>
      <c r="I537" s="24">
        <v>20</v>
      </c>
      <c r="J537" s="47">
        <f t="shared" si="51"/>
        <v>0</v>
      </c>
      <c r="K537" s="167"/>
      <c r="AF537" s="9"/>
    </row>
    <row r="538" spans="1:32" s="7" customFormat="1" ht="17.100000000000001" customHeight="1">
      <c r="A538" s="139">
        <v>322975</v>
      </c>
      <c r="B538" s="231" t="s">
        <v>705</v>
      </c>
      <c r="C538" s="66" t="s">
        <v>496</v>
      </c>
      <c r="D538" s="23">
        <v>5</v>
      </c>
      <c r="E538" s="24">
        <v>455.21999999999997</v>
      </c>
      <c r="F538" s="210">
        <f t="shared" si="52"/>
        <v>22.760999999999999</v>
      </c>
      <c r="G538" s="23"/>
      <c r="H538" s="23">
        <f t="shared" si="49"/>
        <v>0</v>
      </c>
      <c r="I538" s="24">
        <v>20</v>
      </c>
      <c r="J538" s="47">
        <f t="shared" si="51"/>
        <v>0</v>
      </c>
      <c r="K538" s="167"/>
      <c r="AF538" s="9"/>
    </row>
    <row r="539" spans="1:32" s="7" customFormat="1" ht="17.100000000000001" customHeight="1">
      <c r="A539" s="139">
        <v>322980</v>
      </c>
      <c r="B539" s="231" t="s">
        <v>373</v>
      </c>
      <c r="C539" s="23" t="s">
        <v>28</v>
      </c>
      <c r="D539" s="23">
        <v>5</v>
      </c>
      <c r="E539" s="24">
        <v>380.70000000000005</v>
      </c>
      <c r="F539" s="210">
        <f t="shared" si="52"/>
        <v>25.380000000000003</v>
      </c>
      <c r="G539" s="23"/>
      <c r="H539" s="23">
        <f t="shared" si="49"/>
        <v>0</v>
      </c>
      <c r="I539" s="24">
        <v>15</v>
      </c>
      <c r="J539" s="47">
        <f t="shared" si="51"/>
        <v>0</v>
      </c>
      <c r="K539" s="167"/>
      <c r="AF539" s="9"/>
    </row>
    <row r="540" spans="1:32" s="7" customFormat="1" ht="17.100000000000001" customHeight="1">
      <c r="A540" s="139">
        <v>322990</v>
      </c>
      <c r="B540" s="231" t="s">
        <v>521</v>
      </c>
      <c r="C540" s="23" t="s">
        <v>28</v>
      </c>
      <c r="D540" s="23">
        <v>5</v>
      </c>
      <c r="E540" s="24">
        <v>338.58</v>
      </c>
      <c r="F540" s="210">
        <f t="shared" si="52"/>
        <v>22.571999999999999</v>
      </c>
      <c r="G540" s="23"/>
      <c r="H540" s="23">
        <f t="shared" si="49"/>
        <v>0</v>
      </c>
      <c r="I540" s="24">
        <v>15</v>
      </c>
      <c r="J540" s="47">
        <f t="shared" si="51"/>
        <v>0</v>
      </c>
      <c r="K540" s="167"/>
      <c r="AF540" s="9"/>
    </row>
    <row r="541" spans="1:32" s="7" customFormat="1" ht="17.100000000000001" customHeight="1">
      <c r="A541" s="139">
        <v>323010</v>
      </c>
      <c r="B541" s="231" t="s">
        <v>374</v>
      </c>
      <c r="C541" s="23" t="s">
        <v>28</v>
      </c>
      <c r="D541" s="23">
        <v>5</v>
      </c>
      <c r="E541" s="24">
        <v>392.03999999999996</v>
      </c>
      <c r="F541" s="210">
        <f t="shared" si="52"/>
        <v>26.135999999999999</v>
      </c>
      <c r="G541" s="23"/>
      <c r="H541" s="23">
        <f t="shared" si="49"/>
        <v>0</v>
      </c>
      <c r="I541" s="24">
        <v>15</v>
      </c>
      <c r="J541" s="47">
        <f t="shared" si="51"/>
        <v>0</v>
      </c>
      <c r="K541" s="167"/>
      <c r="AF541" s="9"/>
    </row>
    <row r="542" spans="1:32" s="7" customFormat="1" ht="17.100000000000001" customHeight="1">
      <c r="A542" s="139">
        <v>323020</v>
      </c>
      <c r="B542" s="231" t="s">
        <v>375</v>
      </c>
      <c r="C542" s="23" t="s">
        <v>28</v>
      </c>
      <c r="D542" s="23">
        <v>5</v>
      </c>
      <c r="E542" s="24">
        <v>421.20000000000005</v>
      </c>
      <c r="F542" s="210">
        <f t="shared" si="52"/>
        <v>28.080000000000002</v>
      </c>
      <c r="G542" s="23"/>
      <c r="H542" s="23">
        <f t="shared" si="49"/>
        <v>0</v>
      </c>
      <c r="I542" s="24">
        <v>15</v>
      </c>
      <c r="J542" s="47">
        <f t="shared" si="51"/>
        <v>0</v>
      </c>
      <c r="K542" s="167"/>
      <c r="AF542" s="9"/>
    </row>
    <row r="543" spans="1:32" s="7" customFormat="1" ht="17.100000000000001" customHeight="1">
      <c r="A543" s="139">
        <v>323040</v>
      </c>
      <c r="B543" s="231" t="s">
        <v>397</v>
      </c>
      <c r="C543" s="23" t="s">
        <v>28</v>
      </c>
      <c r="D543" s="23">
        <v>5</v>
      </c>
      <c r="E543" s="24">
        <v>396.90000000000003</v>
      </c>
      <c r="F543" s="210">
        <f t="shared" si="52"/>
        <v>26.46</v>
      </c>
      <c r="G543" s="23"/>
      <c r="H543" s="23">
        <f t="shared" si="49"/>
        <v>0</v>
      </c>
      <c r="I543" s="24">
        <v>15</v>
      </c>
      <c r="J543" s="47">
        <f t="shared" si="51"/>
        <v>0</v>
      </c>
      <c r="K543" s="167"/>
      <c r="AF543" s="9"/>
    </row>
    <row r="544" spans="1:32" s="7" customFormat="1" ht="17.100000000000001" customHeight="1">
      <c r="A544" s="139">
        <v>323045</v>
      </c>
      <c r="B544" s="231" t="s">
        <v>461</v>
      </c>
      <c r="C544" s="66" t="s">
        <v>30</v>
      </c>
      <c r="D544" s="23">
        <v>5</v>
      </c>
      <c r="E544" s="24">
        <v>370.8</v>
      </c>
      <c r="F544" s="210">
        <f t="shared" si="52"/>
        <v>18.54</v>
      </c>
      <c r="G544" s="23"/>
      <c r="H544" s="23">
        <f t="shared" si="49"/>
        <v>0</v>
      </c>
      <c r="I544" s="24">
        <v>20</v>
      </c>
      <c r="J544" s="47">
        <f t="shared" si="51"/>
        <v>0</v>
      </c>
      <c r="K544" s="167"/>
      <c r="AF544" s="9"/>
    </row>
    <row r="545" spans="1:32" s="7" customFormat="1" ht="17.100000000000001" customHeight="1">
      <c r="A545" s="139">
        <v>323110</v>
      </c>
      <c r="B545" s="231" t="s">
        <v>376</v>
      </c>
      <c r="C545" s="23" t="s">
        <v>28</v>
      </c>
      <c r="D545" s="23">
        <v>5</v>
      </c>
      <c r="E545" s="24">
        <v>463.32</v>
      </c>
      <c r="F545" s="210">
        <f t="shared" si="52"/>
        <v>30.887999999999998</v>
      </c>
      <c r="G545" s="23"/>
      <c r="H545" s="23">
        <f t="shared" si="49"/>
        <v>0</v>
      </c>
      <c r="I545" s="24">
        <v>15</v>
      </c>
      <c r="J545" s="47">
        <f t="shared" si="51"/>
        <v>0</v>
      </c>
      <c r="K545" s="167"/>
      <c r="AF545" s="9"/>
    </row>
    <row r="546" spans="1:32" s="7" customFormat="1" ht="17.100000000000001" customHeight="1">
      <c r="A546" s="139">
        <v>323210</v>
      </c>
      <c r="B546" s="231" t="s">
        <v>377</v>
      </c>
      <c r="C546" s="23" t="s">
        <v>186</v>
      </c>
      <c r="D546" s="23">
        <v>5</v>
      </c>
      <c r="E546" s="24">
        <v>423</v>
      </c>
      <c r="F546" s="210">
        <f t="shared" si="52"/>
        <v>16.920000000000002</v>
      </c>
      <c r="G546" s="23"/>
      <c r="H546" s="23">
        <f t="shared" si="49"/>
        <v>0</v>
      </c>
      <c r="I546" s="24">
        <v>25</v>
      </c>
      <c r="J546" s="47">
        <f t="shared" si="51"/>
        <v>0</v>
      </c>
      <c r="K546" s="167"/>
      <c r="AF546" s="9"/>
    </row>
    <row r="547" spans="1:32" s="7" customFormat="1" ht="17.100000000000001" customHeight="1" thickBot="1">
      <c r="A547" s="140">
        <v>323220</v>
      </c>
      <c r="B547" s="234" t="s">
        <v>378</v>
      </c>
      <c r="C547" s="49" t="s">
        <v>30</v>
      </c>
      <c r="D547" s="49">
        <v>5</v>
      </c>
      <c r="E547" s="50">
        <v>464.94000000000005</v>
      </c>
      <c r="F547" s="210">
        <f t="shared" si="52"/>
        <v>23.247000000000003</v>
      </c>
      <c r="G547" s="49"/>
      <c r="H547" s="49">
        <f t="shared" si="49"/>
        <v>0</v>
      </c>
      <c r="I547" s="50">
        <v>20</v>
      </c>
      <c r="J547" s="59">
        <f t="shared" si="51"/>
        <v>0</v>
      </c>
      <c r="K547" s="167"/>
      <c r="AF547" s="9"/>
    </row>
    <row r="548" spans="1:32" s="7" customFormat="1" ht="17.100000000000001" customHeight="1">
      <c r="A548" s="137" t="s">
        <v>25</v>
      </c>
      <c r="B548" s="56"/>
      <c r="C548" s="57"/>
      <c r="D548" s="57"/>
      <c r="E548" s="226"/>
      <c r="F548" s="210"/>
      <c r="G548" s="44"/>
      <c r="H548" s="44"/>
      <c r="I548" s="45"/>
      <c r="J548" s="46"/>
      <c r="K548" s="167"/>
      <c r="AF548" s="9"/>
    </row>
    <row r="549" spans="1:32" s="7" customFormat="1" ht="17.100000000000001" customHeight="1">
      <c r="A549" s="139">
        <v>323300</v>
      </c>
      <c r="B549" s="231" t="s">
        <v>515</v>
      </c>
      <c r="C549" s="23" t="s">
        <v>43</v>
      </c>
      <c r="D549" s="23">
        <v>5</v>
      </c>
      <c r="E549" s="24">
        <v>518.13</v>
      </c>
      <c r="F549" s="210">
        <f t="shared" si="52"/>
        <v>12.953250000000001</v>
      </c>
      <c r="G549" s="23"/>
      <c r="H549" s="23">
        <f t="shared" si="49"/>
        <v>0</v>
      </c>
      <c r="I549" s="24">
        <v>40</v>
      </c>
      <c r="J549" s="47">
        <f t="shared" ref="J549:J555" si="53">I549*G549</f>
        <v>0</v>
      </c>
      <c r="K549" s="167"/>
      <c r="AF549" s="9"/>
    </row>
    <row r="550" spans="1:32" s="7" customFormat="1" ht="17.100000000000001" customHeight="1">
      <c r="A550" s="139">
        <v>323320</v>
      </c>
      <c r="B550" s="231" t="s">
        <v>516</v>
      </c>
      <c r="C550" s="23" t="s">
        <v>43</v>
      </c>
      <c r="D550" s="23">
        <v>5</v>
      </c>
      <c r="E550" s="24">
        <v>506.15999999999997</v>
      </c>
      <c r="F550" s="210">
        <f t="shared" si="52"/>
        <v>12.654</v>
      </c>
      <c r="G550" s="23"/>
      <c r="H550" s="23">
        <f t="shared" ref="H550:H585" si="54">G550*E550</f>
        <v>0</v>
      </c>
      <c r="I550" s="24">
        <v>40</v>
      </c>
      <c r="J550" s="47">
        <f t="shared" si="53"/>
        <v>0</v>
      </c>
      <c r="K550" s="167"/>
      <c r="AF550" s="9"/>
    </row>
    <row r="551" spans="1:32" s="7" customFormat="1" ht="17.100000000000001" customHeight="1">
      <c r="A551" s="139">
        <v>323330</v>
      </c>
      <c r="B551" s="231" t="s">
        <v>517</v>
      </c>
      <c r="C551" s="23" t="s">
        <v>43</v>
      </c>
      <c r="D551" s="23">
        <v>5</v>
      </c>
      <c r="E551" s="24">
        <v>480.50999999999993</v>
      </c>
      <c r="F551" s="210">
        <f t="shared" si="52"/>
        <v>12.012749999999999</v>
      </c>
      <c r="G551" s="23"/>
      <c r="H551" s="23">
        <f t="shared" si="54"/>
        <v>0</v>
      </c>
      <c r="I551" s="24">
        <v>40</v>
      </c>
      <c r="J551" s="47">
        <f t="shared" si="53"/>
        <v>0</v>
      </c>
      <c r="K551" s="167"/>
      <c r="AF551" s="9"/>
    </row>
    <row r="552" spans="1:32" s="7" customFormat="1" ht="17.100000000000001" customHeight="1">
      <c r="A552" s="139">
        <v>323340</v>
      </c>
      <c r="B552" s="231" t="s">
        <v>518</v>
      </c>
      <c r="C552" s="23" t="s">
        <v>43</v>
      </c>
      <c r="D552" s="23">
        <v>5</v>
      </c>
      <c r="E552" s="24">
        <v>454.86</v>
      </c>
      <c r="F552" s="210">
        <f t="shared" si="52"/>
        <v>11.371500000000001</v>
      </c>
      <c r="G552" s="23"/>
      <c r="H552" s="23">
        <f t="shared" si="54"/>
        <v>0</v>
      </c>
      <c r="I552" s="24">
        <v>40</v>
      </c>
      <c r="J552" s="47">
        <f t="shared" si="53"/>
        <v>0</v>
      </c>
      <c r="K552" s="167"/>
      <c r="AF552" s="9"/>
    </row>
    <row r="553" spans="1:32" s="7" customFormat="1" ht="17.100000000000001" customHeight="1">
      <c r="A553" s="139">
        <v>323360</v>
      </c>
      <c r="B553" s="231" t="s">
        <v>535</v>
      </c>
      <c r="C553" s="23" t="s">
        <v>43</v>
      </c>
      <c r="D553" s="23">
        <v>5</v>
      </c>
      <c r="E553" s="24">
        <v>501.03000000000003</v>
      </c>
      <c r="F553" s="210">
        <f t="shared" si="52"/>
        <v>12.52575</v>
      </c>
      <c r="G553" s="23"/>
      <c r="H553" s="23">
        <f t="shared" si="54"/>
        <v>0</v>
      </c>
      <c r="I553" s="24">
        <v>40</v>
      </c>
      <c r="J553" s="47">
        <f t="shared" si="53"/>
        <v>0</v>
      </c>
      <c r="K553" s="167"/>
      <c r="AF553" s="9"/>
    </row>
    <row r="554" spans="1:32" s="7" customFormat="1" ht="17.100000000000001" customHeight="1">
      <c r="A554" s="139">
        <v>323400</v>
      </c>
      <c r="B554" s="231" t="s">
        <v>519</v>
      </c>
      <c r="C554" s="23" t="s">
        <v>41</v>
      </c>
      <c r="D554" s="23">
        <v>5</v>
      </c>
      <c r="E554" s="24">
        <v>533.52</v>
      </c>
      <c r="F554" s="210">
        <f t="shared" si="52"/>
        <v>7.1135999999999999</v>
      </c>
      <c r="G554" s="23"/>
      <c r="H554" s="23">
        <f t="shared" si="54"/>
        <v>0</v>
      </c>
      <c r="I554" s="24">
        <v>75</v>
      </c>
      <c r="J554" s="47">
        <f t="shared" si="53"/>
        <v>0</v>
      </c>
      <c r="K554" s="167"/>
      <c r="AF554" s="9"/>
    </row>
    <row r="555" spans="1:32" s="7" customFormat="1" ht="17.100000000000001" customHeight="1" thickBot="1">
      <c r="A555" s="140">
        <v>323420</v>
      </c>
      <c r="B555" s="234" t="s">
        <v>520</v>
      </c>
      <c r="C555" s="49" t="s">
        <v>41</v>
      </c>
      <c r="D555" s="49">
        <v>5</v>
      </c>
      <c r="E555" s="50">
        <v>524.96999999999991</v>
      </c>
      <c r="F555" s="210">
        <f t="shared" si="52"/>
        <v>6.9995999999999992</v>
      </c>
      <c r="G555" s="49"/>
      <c r="H555" s="49">
        <f t="shared" si="54"/>
        <v>0</v>
      </c>
      <c r="I555" s="50">
        <v>75</v>
      </c>
      <c r="J555" s="59">
        <f t="shared" si="53"/>
        <v>0</v>
      </c>
      <c r="K555" s="167"/>
      <c r="AF555" s="9"/>
    </row>
    <row r="556" spans="1:32" s="7" customFormat="1" ht="17.100000000000001" customHeight="1">
      <c r="A556" s="156" t="s">
        <v>26</v>
      </c>
      <c r="B556" s="94"/>
      <c r="C556" s="95"/>
      <c r="D556" s="95"/>
      <c r="E556" s="228"/>
      <c r="F556" s="210"/>
      <c r="G556" s="99"/>
      <c r="H556" s="99"/>
      <c r="I556" s="100"/>
      <c r="J556" s="101"/>
      <c r="K556" s="167"/>
      <c r="AF556" s="9"/>
    </row>
    <row r="557" spans="1:32" s="7" customFormat="1" ht="17.100000000000001" customHeight="1">
      <c r="A557" s="157">
        <v>323490</v>
      </c>
      <c r="B557" s="237" t="s">
        <v>204</v>
      </c>
      <c r="C557" s="97" t="s">
        <v>30</v>
      </c>
      <c r="D557" s="98">
        <v>5</v>
      </c>
      <c r="E557" s="84">
        <v>370.98</v>
      </c>
      <c r="F557" s="210">
        <f t="shared" si="52"/>
        <v>24.732000000000003</v>
      </c>
      <c r="G557" s="98"/>
      <c r="H557" s="98">
        <f t="shared" si="54"/>
        <v>0</v>
      </c>
      <c r="I557" s="84">
        <v>15</v>
      </c>
      <c r="J557" s="102">
        <f t="shared" ref="J557:J585" si="55">I557*G557</f>
        <v>0</v>
      </c>
      <c r="K557" s="167"/>
      <c r="AF557" s="9"/>
    </row>
    <row r="558" spans="1:32" s="7" customFormat="1" ht="17.100000000000001" customHeight="1">
      <c r="A558" s="157">
        <v>323500</v>
      </c>
      <c r="B558" s="237" t="s">
        <v>399</v>
      </c>
      <c r="C558" s="98" t="s">
        <v>32</v>
      </c>
      <c r="D558" s="98">
        <v>5</v>
      </c>
      <c r="E558" s="84">
        <v>581.4</v>
      </c>
      <c r="F558" s="210">
        <f t="shared" si="52"/>
        <v>116.28</v>
      </c>
      <c r="G558" s="98"/>
      <c r="H558" s="98">
        <f t="shared" si="54"/>
        <v>0</v>
      </c>
      <c r="I558" s="84">
        <v>5</v>
      </c>
      <c r="J558" s="102">
        <f t="shared" si="55"/>
        <v>0</v>
      </c>
      <c r="K558" s="167"/>
      <c r="AF558" s="9"/>
    </row>
    <row r="559" spans="1:32" s="7" customFormat="1" ht="17.100000000000001" customHeight="1">
      <c r="A559" s="157">
        <v>323505</v>
      </c>
      <c r="B559" s="237" t="s">
        <v>462</v>
      </c>
      <c r="C559" s="98" t="s">
        <v>48</v>
      </c>
      <c r="D559" s="98">
        <v>5</v>
      </c>
      <c r="E559" s="84">
        <v>528.12</v>
      </c>
      <c r="F559" s="210">
        <f t="shared" si="52"/>
        <v>264.06</v>
      </c>
      <c r="G559" s="98"/>
      <c r="H559" s="98">
        <f t="shared" si="54"/>
        <v>0</v>
      </c>
      <c r="I559" s="84">
        <v>2</v>
      </c>
      <c r="J559" s="102">
        <f t="shared" si="55"/>
        <v>0</v>
      </c>
      <c r="K559" s="167"/>
      <c r="AF559" s="9"/>
    </row>
    <row r="560" spans="1:32" s="7" customFormat="1" ht="17.100000000000001" customHeight="1">
      <c r="A560" s="157">
        <v>323510</v>
      </c>
      <c r="B560" s="237" t="s">
        <v>463</v>
      </c>
      <c r="C560" s="97" t="s">
        <v>30</v>
      </c>
      <c r="D560" s="98">
        <v>5</v>
      </c>
      <c r="E560" s="84">
        <v>363.6</v>
      </c>
      <c r="F560" s="210">
        <f t="shared" si="52"/>
        <v>36.36</v>
      </c>
      <c r="G560" s="98"/>
      <c r="H560" s="98">
        <f t="shared" si="54"/>
        <v>0</v>
      </c>
      <c r="I560" s="84">
        <v>10</v>
      </c>
      <c r="J560" s="102">
        <f t="shared" si="55"/>
        <v>0</v>
      </c>
      <c r="K560" s="167"/>
      <c r="AF560" s="9"/>
    </row>
    <row r="561" spans="1:32" s="7" customFormat="1" ht="17.100000000000001" customHeight="1">
      <c r="A561" s="157">
        <v>323513</v>
      </c>
      <c r="B561" s="237" t="s">
        <v>706</v>
      </c>
      <c r="C561" s="97" t="s">
        <v>39</v>
      </c>
      <c r="D561" s="98">
        <v>5</v>
      </c>
      <c r="E561" s="84">
        <v>408.24000000000007</v>
      </c>
      <c r="F561" s="210">
        <f t="shared" si="52"/>
        <v>27.216000000000005</v>
      </c>
      <c r="G561" s="98"/>
      <c r="H561" s="98">
        <f t="shared" si="54"/>
        <v>0</v>
      </c>
      <c r="I561" s="84">
        <v>15</v>
      </c>
      <c r="J561" s="102">
        <f t="shared" si="55"/>
        <v>0</v>
      </c>
      <c r="K561" s="167"/>
      <c r="AF561" s="9"/>
    </row>
    <row r="562" spans="1:32" s="7" customFormat="1" ht="17.100000000000001" customHeight="1">
      <c r="A562" s="157">
        <v>323515</v>
      </c>
      <c r="B562" s="237" t="s">
        <v>464</v>
      </c>
      <c r="C562" s="98" t="s">
        <v>32</v>
      </c>
      <c r="D562" s="98">
        <v>5</v>
      </c>
      <c r="E562" s="84">
        <v>581.4</v>
      </c>
      <c r="F562" s="210">
        <f t="shared" si="52"/>
        <v>116.28</v>
      </c>
      <c r="G562" s="98"/>
      <c r="H562" s="98">
        <f t="shared" si="54"/>
        <v>0</v>
      </c>
      <c r="I562" s="84">
        <v>5</v>
      </c>
      <c r="J562" s="102">
        <f t="shared" si="55"/>
        <v>0</v>
      </c>
      <c r="K562" s="167"/>
      <c r="AF562" s="9"/>
    </row>
    <row r="563" spans="1:32" s="7" customFormat="1" ht="17.100000000000001" customHeight="1">
      <c r="A563" s="157">
        <v>323520</v>
      </c>
      <c r="B563" s="237" t="s">
        <v>331</v>
      </c>
      <c r="C563" s="98" t="s">
        <v>30</v>
      </c>
      <c r="D563" s="98">
        <v>5</v>
      </c>
      <c r="E563" s="84">
        <v>370.98</v>
      </c>
      <c r="F563" s="210">
        <f t="shared" si="52"/>
        <v>24.732000000000003</v>
      </c>
      <c r="G563" s="98"/>
      <c r="H563" s="98">
        <f t="shared" si="54"/>
        <v>0</v>
      </c>
      <c r="I563" s="84">
        <v>15</v>
      </c>
      <c r="J563" s="102">
        <f t="shared" si="55"/>
        <v>0</v>
      </c>
      <c r="K563" s="167"/>
      <c r="AF563" s="9"/>
    </row>
    <row r="564" spans="1:32" s="7" customFormat="1" ht="17.100000000000001" customHeight="1">
      <c r="A564" s="157">
        <v>323540</v>
      </c>
      <c r="B564" s="237" t="s">
        <v>214</v>
      </c>
      <c r="C564" s="98" t="s">
        <v>30</v>
      </c>
      <c r="D564" s="98">
        <v>5</v>
      </c>
      <c r="E564" s="84">
        <v>370.98</v>
      </c>
      <c r="F564" s="210">
        <f t="shared" si="52"/>
        <v>24.732000000000003</v>
      </c>
      <c r="G564" s="98"/>
      <c r="H564" s="98">
        <f t="shared" si="54"/>
        <v>0</v>
      </c>
      <c r="I564" s="84">
        <v>15</v>
      </c>
      <c r="J564" s="102">
        <f t="shared" si="55"/>
        <v>0</v>
      </c>
      <c r="K564" s="167"/>
      <c r="AF564" s="9"/>
    </row>
    <row r="565" spans="1:32" s="7" customFormat="1" ht="17.100000000000001" customHeight="1">
      <c r="A565" s="157">
        <v>323560</v>
      </c>
      <c r="B565" s="237" t="s">
        <v>205</v>
      </c>
      <c r="C565" s="98" t="s">
        <v>30</v>
      </c>
      <c r="D565" s="98">
        <v>5</v>
      </c>
      <c r="E565" s="84">
        <v>412.2</v>
      </c>
      <c r="F565" s="210">
        <f t="shared" si="52"/>
        <v>27.48</v>
      </c>
      <c r="G565" s="98"/>
      <c r="H565" s="98">
        <f t="shared" si="54"/>
        <v>0</v>
      </c>
      <c r="I565" s="84">
        <v>15</v>
      </c>
      <c r="J565" s="102">
        <f t="shared" si="55"/>
        <v>0</v>
      </c>
      <c r="K565" s="167"/>
      <c r="AF565" s="9"/>
    </row>
    <row r="566" spans="1:32" s="7" customFormat="1" ht="17.100000000000001" customHeight="1">
      <c r="A566" s="157">
        <v>323600</v>
      </c>
      <c r="B566" s="237" t="s">
        <v>206</v>
      </c>
      <c r="C566" s="98" t="s">
        <v>42</v>
      </c>
      <c r="D566" s="98">
        <v>5</v>
      </c>
      <c r="E566" s="84">
        <v>408.24000000000007</v>
      </c>
      <c r="F566" s="210">
        <f t="shared" si="52"/>
        <v>13.608000000000002</v>
      </c>
      <c r="G566" s="98"/>
      <c r="H566" s="98">
        <f t="shared" si="54"/>
        <v>0</v>
      </c>
      <c r="I566" s="84">
        <v>30</v>
      </c>
      <c r="J566" s="102">
        <f t="shared" si="55"/>
        <v>0</v>
      </c>
      <c r="K566" s="167"/>
      <c r="AF566" s="9"/>
    </row>
    <row r="567" spans="1:32" s="7" customFormat="1" ht="17.100000000000001" customHeight="1">
      <c r="A567" s="157">
        <v>323620</v>
      </c>
      <c r="B567" s="237" t="s">
        <v>207</v>
      </c>
      <c r="C567" s="98" t="s">
        <v>34</v>
      </c>
      <c r="D567" s="98">
        <v>5</v>
      </c>
      <c r="E567" s="84">
        <v>346.68</v>
      </c>
      <c r="F567" s="210">
        <f t="shared" si="52"/>
        <v>3.4668000000000001</v>
      </c>
      <c r="G567" s="98"/>
      <c r="H567" s="98">
        <f t="shared" si="54"/>
        <v>0</v>
      </c>
      <c r="I567" s="84">
        <v>100</v>
      </c>
      <c r="J567" s="102">
        <f t="shared" si="55"/>
        <v>0</v>
      </c>
      <c r="K567" s="167"/>
      <c r="AF567" s="9"/>
    </row>
    <row r="568" spans="1:32" s="7" customFormat="1" ht="17.100000000000001" customHeight="1">
      <c r="A568" s="157">
        <v>323660</v>
      </c>
      <c r="B568" s="237" t="s">
        <v>465</v>
      </c>
      <c r="C568" s="97" t="s">
        <v>35</v>
      </c>
      <c r="D568" s="98">
        <v>5</v>
      </c>
      <c r="E568" s="84">
        <v>270.53999999999996</v>
      </c>
      <c r="F568" s="210">
        <f t="shared" si="52"/>
        <v>5.4107999999999992</v>
      </c>
      <c r="G568" s="98"/>
      <c r="H568" s="98">
        <f t="shared" si="54"/>
        <v>0</v>
      </c>
      <c r="I568" s="84">
        <v>50</v>
      </c>
      <c r="J568" s="102">
        <f t="shared" si="55"/>
        <v>0</v>
      </c>
      <c r="K568" s="167"/>
      <c r="AF568" s="9"/>
    </row>
    <row r="569" spans="1:32" s="7" customFormat="1" ht="17.100000000000001" customHeight="1">
      <c r="A569" s="157">
        <v>323650</v>
      </c>
      <c r="B569" s="237" t="s">
        <v>466</v>
      </c>
      <c r="C569" s="98" t="s">
        <v>37</v>
      </c>
      <c r="D569" s="98">
        <v>5</v>
      </c>
      <c r="E569" s="84">
        <v>410.4</v>
      </c>
      <c r="F569" s="210">
        <f t="shared" si="52"/>
        <v>10.26</v>
      </c>
      <c r="G569" s="98"/>
      <c r="H569" s="98">
        <f t="shared" si="54"/>
        <v>0</v>
      </c>
      <c r="I569" s="84">
        <v>40</v>
      </c>
      <c r="J569" s="102">
        <f t="shared" si="55"/>
        <v>0</v>
      </c>
      <c r="K569" s="167"/>
      <c r="AF569" s="9"/>
    </row>
    <row r="570" spans="1:32" s="7" customFormat="1" ht="17.100000000000001" customHeight="1">
      <c r="A570" s="157">
        <v>323672</v>
      </c>
      <c r="B570" s="237" t="s">
        <v>490</v>
      </c>
      <c r="C570" s="98" t="s">
        <v>41</v>
      </c>
      <c r="D570" s="98">
        <v>5</v>
      </c>
      <c r="E570" s="84">
        <v>502.2</v>
      </c>
      <c r="F570" s="210">
        <f t="shared" si="52"/>
        <v>12.555</v>
      </c>
      <c r="G570" s="98"/>
      <c r="H570" s="98">
        <f t="shared" si="54"/>
        <v>0</v>
      </c>
      <c r="I570" s="84">
        <v>40</v>
      </c>
      <c r="J570" s="102">
        <f t="shared" si="55"/>
        <v>0</v>
      </c>
      <c r="K570" s="167"/>
      <c r="AF570" s="9"/>
    </row>
    <row r="571" spans="1:32" s="7" customFormat="1" ht="17.100000000000001" customHeight="1">
      <c r="A571" s="157">
        <v>323675</v>
      </c>
      <c r="B571" s="237" t="s">
        <v>491</v>
      </c>
      <c r="C571" s="98" t="s">
        <v>37</v>
      </c>
      <c r="D571" s="98">
        <v>5</v>
      </c>
      <c r="E571" s="84">
        <v>471.42</v>
      </c>
      <c r="F571" s="210">
        <f t="shared" si="52"/>
        <v>23.571000000000002</v>
      </c>
      <c r="G571" s="98"/>
      <c r="H571" s="98">
        <f t="shared" si="54"/>
        <v>0</v>
      </c>
      <c r="I571" s="84">
        <v>20</v>
      </c>
      <c r="J571" s="102">
        <f t="shared" si="55"/>
        <v>0</v>
      </c>
      <c r="K571" s="167"/>
      <c r="AF571" s="9"/>
    </row>
    <row r="572" spans="1:32" s="7" customFormat="1" ht="17.100000000000001" customHeight="1">
      <c r="A572" s="157">
        <v>323678</v>
      </c>
      <c r="B572" s="237" t="s">
        <v>492</v>
      </c>
      <c r="C572" s="97" t="s">
        <v>35</v>
      </c>
      <c r="D572" s="98">
        <v>5</v>
      </c>
      <c r="E572" s="84">
        <v>489.24</v>
      </c>
      <c r="F572" s="210">
        <f t="shared" si="52"/>
        <v>16.308</v>
      </c>
      <c r="G572" s="98"/>
      <c r="H572" s="98">
        <f t="shared" si="54"/>
        <v>0</v>
      </c>
      <c r="I572" s="84">
        <v>30</v>
      </c>
      <c r="J572" s="102">
        <f t="shared" si="55"/>
        <v>0</v>
      </c>
      <c r="K572" s="167"/>
      <c r="AF572" s="9"/>
    </row>
    <row r="573" spans="1:32" s="7" customFormat="1" ht="17.100000000000001" customHeight="1">
      <c r="A573" s="157">
        <v>323685</v>
      </c>
      <c r="B573" s="237" t="s">
        <v>493</v>
      </c>
      <c r="C573" s="98" t="s">
        <v>27</v>
      </c>
      <c r="D573" s="98">
        <v>5</v>
      </c>
      <c r="E573" s="84">
        <v>451.98</v>
      </c>
      <c r="F573" s="210">
        <f t="shared" si="52"/>
        <v>45.198</v>
      </c>
      <c r="G573" s="98"/>
      <c r="H573" s="98">
        <f t="shared" si="54"/>
        <v>0</v>
      </c>
      <c r="I573" s="84">
        <v>10</v>
      </c>
      <c r="J573" s="102">
        <f t="shared" si="55"/>
        <v>0</v>
      </c>
      <c r="K573" s="167"/>
      <c r="AF573" s="9"/>
    </row>
    <row r="574" spans="1:32" s="7" customFormat="1" ht="17.100000000000001" customHeight="1">
      <c r="A574" s="157">
        <v>323700</v>
      </c>
      <c r="B574" s="237" t="s">
        <v>208</v>
      </c>
      <c r="C574" s="98" t="s">
        <v>36</v>
      </c>
      <c r="D574" s="98">
        <v>5</v>
      </c>
      <c r="E574" s="84">
        <v>524.88000000000011</v>
      </c>
      <c r="F574" s="210">
        <f t="shared" si="52"/>
        <v>10.497600000000002</v>
      </c>
      <c r="G574" s="98"/>
      <c r="H574" s="98">
        <f t="shared" si="54"/>
        <v>0</v>
      </c>
      <c r="I574" s="84">
        <v>50</v>
      </c>
      <c r="J574" s="102">
        <f t="shared" si="55"/>
        <v>0</v>
      </c>
      <c r="K574" s="167"/>
      <c r="AF574" s="9"/>
    </row>
    <row r="575" spans="1:32" s="7" customFormat="1" ht="17.100000000000001" customHeight="1">
      <c r="A575" s="157">
        <v>323720</v>
      </c>
      <c r="B575" s="237" t="s">
        <v>209</v>
      </c>
      <c r="C575" s="98" t="s">
        <v>48</v>
      </c>
      <c r="D575" s="98">
        <v>5</v>
      </c>
      <c r="E575" s="84">
        <v>569.42999999999995</v>
      </c>
      <c r="F575" s="210">
        <f t="shared" si="52"/>
        <v>189.80999999999997</v>
      </c>
      <c r="G575" s="98"/>
      <c r="H575" s="98">
        <f t="shared" si="54"/>
        <v>0</v>
      </c>
      <c r="I575" s="84">
        <v>3</v>
      </c>
      <c r="J575" s="102">
        <f t="shared" si="55"/>
        <v>0</v>
      </c>
      <c r="K575" s="167"/>
      <c r="AF575" s="9"/>
    </row>
    <row r="576" spans="1:32" s="7" customFormat="1" ht="17.100000000000001" customHeight="1">
      <c r="A576" s="157">
        <v>323740</v>
      </c>
      <c r="B576" s="237" t="s">
        <v>332</v>
      </c>
      <c r="C576" s="98" t="s">
        <v>34</v>
      </c>
      <c r="D576" s="98">
        <v>5</v>
      </c>
      <c r="E576" s="84">
        <v>581.4</v>
      </c>
      <c r="F576" s="210">
        <f t="shared" si="52"/>
        <v>23.256</v>
      </c>
      <c r="G576" s="98"/>
      <c r="H576" s="98">
        <f t="shared" si="54"/>
        <v>0</v>
      </c>
      <c r="I576" s="84">
        <v>25</v>
      </c>
      <c r="J576" s="102">
        <f t="shared" si="55"/>
        <v>0</v>
      </c>
      <c r="K576" s="167"/>
      <c r="AF576" s="9"/>
    </row>
    <row r="577" spans="1:32" s="7" customFormat="1" ht="17.100000000000001" customHeight="1">
      <c r="A577" s="157">
        <v>323765</v>
      </c>
      <c r="B577" s="237" t="s">
        <v>707</v>
      </c>
      <c r="C577" s="98" t="s">
        <v>41</v>
      </c>
      <c r="D577" s="98">
        <v>5</v>
      </c>
      <c r="E577" s="84">
        <v>584.81999999999994</v>
      </c>
      <c r="F577" s="210">
        <f t="shared" si="52"/>
        <v>38.987999999999992</v>
      </c>
      <c r="G577" s="98"/>
      <c r="H577" s="98">
        <f t="shared" si="54"/>
        <v>0</v>
      </c>
      <c r="I577" s="84">
        <v>15</v>
      </c>
      <c r="J577" s="102">
        <f t="shared" si="55"/>
        <v>0</v>
      </c>
      <c r="K577" s="167"/>
      <c r="AF577" s="9"/>
    </row>
    <row r="578" spans="1:32" s="7" customFormat="1" ht="17.100000000000001" customHeight="1">
      <c r="A578" s="157">
        <v>323773</v>
      </c>
      <c r="B578" s="237" t="s">
        <v>494</v>
      </c>
      <c r="C578" s="98" t="s">
        <v>43</v>
      </c>
      <c r="D578" s="98">
        <v>5</v>
      </c>
      <c r="E578" s="84">
        <v>554.04</v>
      </c>
      <c r="F578" s="210">
        <f t="shared" si="52"/>
        <v>22.1616</v>
      </c>
      <c r="G578" s="98"/>
      <c r="H578" s="98">
        <f t="shared" si="54"/>
        <v>0</v>
      </c>
      <c r="I578" s="84">
        <v>25</v>
      </c>
      <c r="J578" s="102">
        <f t="shared" si="55"/>
        <v>0</v>
      </c>
      <c r="K578" s="167"/>
      <c r="AF578" s="9"/>
    </row>
    <row r="579" spans="1:32" s="7" customFormat="1" ht="17.100000000000001" customHeight="1">
      <c r="A579" s="157">
        <v>323775</v>
      </c>
      <c r="B579" s="237" t="s">
        <v>398</v>
      </c>
      <c r="C579" s="98" t="s">
        <v>43</v>
      </c>
      <c r="D579" s="98">
        <v>5</v>
      </c>
      <c r="E579" s="84">
        <v>542.06999999999994</v>
      </c>
      <c r="F579" s="210">
        <f t="shared" si="52"/>
        <v>13.551749999999998</v>
      </c>
      <c r="G579" s="98"/>
      <c r="H579" s="98">
        <f t="shared" si="54"/>
        <v>0</v>
      </c>
      <c r="I579" s="84">
        <v>40</v>
      </c>
      <c r="J579" s="102">
        <f t="shared" si="55"/>
        <v>0</v>
      </c>
      <c r="K579" s="167"/>
      <c r="AF579" s="9"/>
    </row>
    <row r="580" spans="1:32" s="7" customFormat="1" ht="17.100000000000001" customHeight="1">
      <c r="A580" s="157">
        <v>323780</v>
      </c>
      <c r="B580" s="237" t="s">
        <v>333</v>
      </c>
      <c r="C580" s="98" t="s">
        <v>29</v>
      </c>
      <c r="D580" s="98">
        <v>5</v>
      </c>
      <c r="E580" s="84">
        <v>468.54</v>
      </c>
      <c r="F580" s="210">
        <f t="shared" si="52"/>
        <v>23.427</v>
      </c>
      <c r="G580" s="98"/>
      <c r="H580" s="98">
        <f t="shared" si="54"/>
        <v>0</v>
      </c>
      <c r="I580" s="84">
        <v>20</v>
      </c>
      <c r="J580" s="102">
        <f t="shared" si="55"/>
        <v>0</v>
      </c>
      <c r="K580" s="167"/>
    </row>
    <row r="581" spans="1:32" s="7" customFormat="1" ht="17.100000000000001" customHeight="1">
      <c r="A581" s="157">
        <v>323820</v>
      </c>
      <c r="B581" s="237" t="s">
        <v>210</v>
      </c>
      <c r="C581" s="98" t="s">
        <v>29</v>
      </c>
      <c r="D581" s="98">
        <v>5</v>
      </c>
      <c r="E581" s="84">
        <v>348.84</v>
      </c>
      <c r="F581" s="210">
        <f t="shared" si="52"/>
        <v>6.9767999999999999</v>
      </c>
      <c r="G581" s="98"/>
      <c r="H581" s="98">
        <f t="shared" si="54"/>
        <v>0</v>
      </c>
      <c r="I581" s="84">
        <v>50</v>
      </c>
      <c r="J581" s="102">
        <f t="shared" si="55"/>
        <v>0</v>
      </c>
      <c r="K581" s="167"/>
    </row>
    <row r="582" spans="1:32" s="7" customFormat="1" ht="17.100000000000001" customHeight="1">
      <c r="A582" s="157">
        <v>323830</v>
      </c>
      <c r="B582" s="237" t="s">
        <v>495</v>
      </c>
      <c r="C582" s="98" t="s">
        <v>34</v>
      </c>
      <c r="D582" s="98">
        <v>5</v>
      </c>
      <c r="E582" s="84">
        <v>330.03</v>
      </c>
      <c r="F582" s="210">
        <f t="shared" si="52"/>
        <v>6.6005999999999991</v>
      </c>
      <c r="G582" s="98"/>
      <c r="H582" s="98">
        <f t="shared" si="54"/>
        <v>0</v>
      </c>
      <c r="I582" s="84">
        <v>50</v>
      </c>
      <c r="J582" s="102">
        <f t="shared" si="55"/>
        <v>0</v>
      </c>
      <c r="K582" s="167"/>
    </row>
    <row r="583" spans="1:32" s="7" customFormat="1" ht="17.100000000000001" customHeight="1">
      <c r="A583" s="157">
        <v>323860</v>
      </c>
      <c r="B583" s="237" t="s">
        <v>211</v>
      </c>
      <c r="C583" s="98" t="s">
        <v>43</v>
      </c>
      <c r="D583" s="98">
        <v>5</v>
      </c>
      <c r="E583" s="84">
        <v>497.61</v>
      </c>
      <c r="F583" s="210">
        <f t="shared" si="52"/>
        <v>9.9521999999999995</v>
      </c>
      <c r="G583" s="98"/>
      <c r="H583" s="98">
        <f t="shared" si="54"/>
        <v>0</v>
      </c>
      <c r="I583" s="84">
        <v>50</v>
      </c>
      <c r="J583" s="102">
        <f t="shared" si="55"/>
        <v>0</v>
      </c>
      <c r="K583" s="167"/>
    </row>
    <row r="584" spans="1:32" s="7" customFormat="1" ht="17.100000000000001" customHeight="1">
      <c r="A584" s="157">
        <v>323870</v>
      </c>
      <c r="B584" s="237" t="s">
        <v>708</v>
      </c>
      <c r="C584" s="98" t="s">
        <v>34</v>
      </c>
      <c r="D584" s="98">
        <v>5</v>
      </c>
      <c r="E584" s="84">
        <v>453.14999999999992</v>
      </c>
      <c r="F584" s="210">
        <f t="shared" si="52"/>
        <v>11.328749999999998</v>
      </c>
      <c r="G584" s="98"/>
      <c r="H584" s="98">
        <f t="shared" si="54"/>
        <v>0</v>
      </c>
      <c r="I584" s="84">
        <v>40</v>
      </c>
      <c r="J584" s="102">
        <f t="shared" si="55"/>
        <v>0</v>
      </c>
      <c r="K584" s="167"/>
    </row>
    <row r="585" spans="1:32" s="7" customFormat="1" ht="17.100000000000001" customHeight="1" thickBot="1">
      <c r="A585" s="158">
        <v>323890</v>
      </c>
      <c r="B585" s="238" t="s">
        <v>467</v>
      </c>
      <c r="C585" s="103" t="s">
        <v>43</v>
      </c>
      <c r="D585" s="103">
        <v>5</v>
      </c>
      <c r="E585" s="104">
        <v>594</v>
      </c>
      <c r="F585" s="210">
        <f t="shared" si="52"/>
        <v>11.88</v>
      </c>
      <c r="G585" s="103"/>
      <c r="H585" s="103">
        <f t="shared" si="54"/>
        <v>0</v>
      </c>
      <c r="I585" s="104">
        <v>50</v>
      </c>
      <c r="J585" s="105">
        <f t="shared" si="55"/>
        <v>0</v>
      </c>
      <c r="K585" s="167"/>
    </row>
    <row r="586" spans="1:32" customFormat="1" ht="16.5" thickBot="1">
      <c r="A586" s="159" t="s">
        <v>639</v>
      </c>
      <c r="B586" s="106"/>
      <c r="C586" s="165"/>
      <c r="D586" s="107"/>
      <c r="E586" s="229"/>
      <c r="F586" s="212"/>
      <c r="G586" s="107"/>
      <c r="H586" s="107"/>
      <c r="I586" s="107"/>
      <c r="J586" s="107"/>
      <c r="K586" s="21"/>
    </row>
    <row r="587" spans="1:32" customFormat="1" ht="15">
      <c r="A587" s="160" t="s">
        <v>73</v>
      </c>
      <c r="B587" s="109"/>
      <c r="C587" s="111" t="s">
        <v>52</v>
      </c>
      <c r="D587" s="112"/>
      <c r="E587" s="225"/>
      <c r="F587" s="210"/>
      <c r="G587" s="113"/>
      <c r="H587" s="113"/>
      <c r="I587" s="113"/>
      <c r="J587" s="114"/>
      <c r="K587" s="21"/>
    </row>
    <row r="588" spans="1:32" customFormat="1" ht="15">
      <c r="A588" s="161">
        <v>752000</v>
      </c>
      <c r="B588" s="239" t="s">
        <v>582</v>
      </c>
      <c r="C588" s="108" t="s">
        <v>74</v>
      </c>
      <c r="D588" s="26"/>
      <c r="E588" s="24">
        <v>7497</v>
      </c>
      <c r="F588" s="210">
        <f t="shared" si="52"/>
        <v>37.484999999999999</v>
      </c>
      <c r="G588" s="26"/>
      <c r="H588" s="26">
        <f t="shared" ref="H588:H645" si="56">G588*E588</f>
        <v>0</v>
      </c>
      <c r="I588" s="26">
        <v>200</v>
      </c>
      <c r="J588" s="115">
        <f>I588*G588</f>
        <v>0</v>
      </c>
      <c r="K588" s="21"/>
    </row>
    <row r="589" spans="1:32" customFormat="1" ht="15">
      <c r="A589" s="161">
        <v>752030</v>
      </c>
      <c r="B589" s="239" t="s">
        <v>583</v>
      </c>
      <c r="C589" s="108" t="s">
        <v>74</v>
      </c>
      <c r="D589" s="26"/>
      <c r="E589" s="24">
        <v>8550</v>
      </c>
      <c r="F589" s="210">
        <f t="shared" si="52"/>
        <v>28.5</v>
      </c>
      <c r="G589" s="26"/>
      <c r="H589" s="26">
        <f t="shared" si="56"/>
        <v>0</v>
      </c>
      <c r="I589" s="26">
        <v>300</v>
      </c>
      <c r="J589" s="115">
        <f>I589*G589</f>
        <v>0</v>
      </c>
      <c r="K589" s="21"/>
    </row>
    <row r="590" spans="1:32" customFormat="1" ht="15.75" thickBot="1">
      <c r="A590" s="162">
        <v>752060</v>
      </c>
      <c r="B590" s="240" t="s">
        <v>584</v>
      </c>
      <c r="C590" s="116" t="s">
        <v>167</v>
      </c>
      <c r="D590" s="117"/>
      <c r="E590" s="50">
        <v>8874</v>
      </c>
      <c r="F590" s="210">
        <f t="shared" si="52"/>
        <v>29.58</v>
      </c>
      <c r="G590" s="117"/>
      <c r="H590" s="117">
        <f t="shared" si="56"/>
        <v>0</v>
      </c>
      <c r="I590" s="117">
        <v>300</v>
      </c>
      <c r="J590" s="118">
        <f>I590*G590</f>
        <v>0</v>
      </c>
      <c r="K590" s="21"/>
    </row>
    <row r="591" spans="1:32" customFormat="1" ht="15">
      <c r="A591" s="160" t="s">
        <v>585</v>
      </c>
      <c r="B591" s="120"/>
      <c r="C591" s="110"/>
      <c r="D591" s="112"/>
      <c r="E591" s="45"/>
      <c r="F591" s="210"/>
      <c r="G591" s="121"/>
      <c r="H591" s="121"/>
      <c r="I591" s="121"/>
      <c r="J591" s="122"/>
      <c r="K591" s="21"/>
    </row>
    <row r="592" spans="1:32" customFormat="1" ht="15">
      <c r="A592" s="161">
        <v>752340</v>
      </c>
      <c r="B592" s="241" t="s">
        <v>586</v>
      </c>
      <c r="C592" s="119" t="s">
        <v>76</v>
      </c>
      <c r="D592" s="26"/>
      <c r="E592" s="24">
        <v>5967</v>
      </c>
      <c r="F592" s="210">
        <f t="shared" si="52"/>
        <v>17.048571428571428</v>
      </c>
      <c r="G592" s="26"/>
      <c r="H592" s="26">
        <f t="shared" si="56"/>
        <v>0</v>
      </c>
      <c r="I592" s="26">
        <v>350</v>
      </c>
      <c r="J592" s="115">
        <f t="shared" ref="J592:J619" si="57">I592*G592</f>
        <v>0</v>
      </c>
      <c r="K592" s="21"/>
    </row>
    <row r="593" spans="1:11" customFormat="1" ht="15">
      <c r="A593" s="161">
        <v>752370</v>
      </c>
      <c r="B593" s="241" t="s">
        <v>587</v>
      </c>
      <c r="C593" s="119" t="s">
        <v>76</v>
      </c>
      <c r="D593" s="26"/>
      <c r="E593" s="30">
        <v>7343.9999999999991</v>
      </c>
      <c r="F593" s="210">
        <f t="shared" si="52"/>
        <v>20.982857142857139</v>
      </c>
      <c r="G593" s="31"/>
      <c r="H593" s="31">
        <f t="shared" si="56"/>
        <v>0</v>
      </c>
      <c r="I593" s="31">
        <v>350</v>
      </c>
      <c r="J593" s="123">
        <f t="shared" si="57"/>
        <v>0</v>
      </c>
      <c r="K593" s="21"/>
    </row>
    <row r="594" spans="1:11" customFormat="1" ht="15">
      <c r="A594" s="161">
        <v>752220</v>
      </c>
      <c r="B594" s="241" t="s">
        <v>588</v>
      </c>
      <c r="C594" s="119" t="s">
        <v>76</v>
      </c>
      <c r="D594" s="26"/>
      <c r="E594" s="24">
        <v>7038</v>
      </c>
      <c r="F594" s="210">
        <f t="shared" si="52"/>
        <v>20.10857142857143</v>
      </c>
      <c r="G594" s="26"/>
      <c r="H594" s="26">
        <f t="shared" si="56"/>
        <v>0</v>
      </c>
      <c r="I594" s="26">
        <v>350</v>
      </c>
      <c r="J594" s="115">
        <f t="shared" si="57"/>
        <v>0</v>
      </c>
      <c r="K594" s="21"/>
    </row>
    <row r="595" spans="1:11" customFormat="1" ht="15">
      <c r="A595" s="161">
        <v>752250</v>
      </c>
      <c r="B595" s="241" t="s">
        <v>589</v>
      </c>
      <c r="C595" s="119" t="s">
        <v>76</v>
      </c>
      <c r="D595" s="26"/>
      <c r="E595" s="24">
        <v>7497</v>
      </c>
      <c r="F595" s="210">
        <f t="shared" si="52"/>
        <v>21.42</v>
      </c>
      <c r="G595" s="26"/>
      <c r="H595" s="26">
        <f t="shared" si="56"/>
        <v>0</v>
      </c>
      <c r="I595" s="26">
        <v>350</v>
      </c>
      <c r="J595" s="115">
        <f t="shared" si="57"/>
        <v>0</v>
      </c>
      <c r="K595" s="21"/>
    </row>
    <row r="596" spans="1:11" customFormat="1" ht="15">
      <c r="A596" s="161">
        <v>752790</v>
      </c>
      <c r="B596" s="241" t="s">
        <v>590</v>
      </c>
      <c r="C596" s="119" t="s">
        <v>76</v>
      </c>
      <c r="D596" s="26"/>
      <c r="E596" s="24">
        <v>5661</v>
      </c>
      <c r="F596" s="210">
        <f t="shared" si="52"/>
        <v>16.174285714285713</v>
      </c>
      <c r="G596" s="26"/>
      <c r="H596" s="26">
        <f t="shared" si="56"/>
        <v>0</v>
      </c>
      <c r="I596" s="26">
        <v>350</v>
      </c>
      <c r="J596" s="115">
        <f t="shared" si="57"/>
        <v>0</v>
      </c>
      <c r="K596" s="21"/>
    </row>
    <row r="597" spans="1:11" customFormat="1" ht="15">
      <c r="A597" s="161">
        <v>752820</v>
      </c>
      <c r="B597" s="241" t="s">
        <v>591</v>
      </c>
      <c r="C597" s="119" t="s">
        <v>76</v>
      </c>
      <c r="D597" s="26"/>
      <c r="E597" s="24">
        <v>5508</v>
      </c>
      <c r="F597" s="210">
        <f t="shared" si="52"/>
        <v>15.737142857142857</v>
      </c>
      <c r="G597" s="26"/>
      <c r="H597" s="26">
        <f t="shared" si="56"/>
        <v>0</v>
      </c>
      <c r="I597" s="26">
        <v>350</v>
      </c>
      <c r="J597" s="115">
        <f t="shared" si="57"/>
        <v>0</v>
      </c>
      <c r="K597" s="21"/>
    </row>
    <row r="598" spans="1:11" customFormat="1" ht="15">
      <c r="A598" s="161">
        <v>752160</v>
      </c>
      <c r="B598" s="241" t="s">
        <v>592</v>
      </c>
      <c r="C598" s="119" t="s">
        <v>76</v>
      </c>
      <c r="D598" s="26"/>
      <c r="E598" s="24">
        <v>6120</v>
      </c>
      <c r="F598" s="210">
        <f t="shared" si="52"/>
        <v>17.485714285714284</v>
      </c>
      <c r="G598" s="26"/>
      <c r="H598" s="26">
        <f t="shared" si="56"/>
        <v>0</v>
      </c>
      <c r="I598" s="26">
        <v>350</v>
      </c>
      <c r="J598" s="115">
        <f t="shared" si="57"/>
        <v>0</v>
      </c>
      <c r="K598" s="21"/>
    </row>
    <row r="599" spans="1:11" customFormat="1" ht="15">
      <c r="A599" s="161">
        <v>752310</v>
      </c>
      <c r="B599" s="241" t="s">
        <v>593</v>
      </c>
      <c r="C599" s="119" t="s">
        <v>76</v>
      </c>
      <c r="D599" s="26"/>
      <c r="E599" s="24">
        <v>6578.9999999999991</v>
      </c>
      <c r="F599" s="210">
        <f t="shared" si="52"/>
        <v>18.797142857142855</v>
      </c>
      <c r="G599" s="26"/>
      <c r="H599" s="26">
        <f t="shared" si="56"/>
        <v>0</v>
      </c>
      <c r="I599" s="26">
        <v>350</v>
      </c>
      <c r="J599" s="115">
        <f t="shared" si="57"/>
        <v>0</v>
      </c>
      <c r="K599" s="21"/>
    </row>
    <row r="600" spans="1:11" customFormat="1" ht="15">
      <c r="A600" s="161">
        <v>752520</v>
      </c>
      <c r="B600" s="241" t="s">
        <v>594</v>
      </c>
      <c r="C600" s="119" t="s">
        <v>76</v>
      </c>
      <c r="D600" s="26"/>
      <c r="E600" s="24">
        <v>6885</v>
      </c>
      <c r="F600" s="210">
        <f t="shared" si="52"/>
        <v>19.671428571428571</v>
      </c>
      <c r="G600" s="26"/>
      <c r="H600" s="26">
        <f t="shared" si="56"/>
        <v>0</v>
      </c>
      <c r="I600" s="26">
        <v>350</v>
      </c>
      <c r="J600" s="115">
        <f t="shared" si="57"/>
        <v>0</v>
      </c>
      <c r="K600" s="21"/>
    </row>
    <row r="601" spans="1:11" customFormat="1" ht="15">
      <c r="A601" s="161">
        <v>752550</v>
      </c>
      <c r="B601" s="241" t="s">
        <v>595</v>
      </c>
      <c r="C601" s="119" t="s">
        <v>76</v>
      </c>
      <c r="D601" s="26"/>
      <c r="E601" s="24">
        <v>7190.9999999999991</v>
      </c>
      <c r="F601" s="210">
        <f t="shared" ref="F601:F645" si="58">E601/I601</f>
        <v>20.545714285714283</v>
      </c>
      <c r="G601" s="26"/>
      <c r="H601" s="26">
        <f t="shared" si="56"/>
        <v>0</v>
      </c>
      <c r="I601" s="26">
        <v>350</v>
      </c>
      <c r="J601" s="115">
        <f t="shared" si="57"/>
        <v>0</v>
      </c>
      <c r="K601" s="21"/>
    </row>
    <row r="602" spans="1:11" customFormat="1" ht="15">
      <c r="A602" s="161">
        <v>752640</v>
      </c>
      <c r="B602" s="241" t="s">
        <v>596</v>
      </c>
      <c r="C602" s="119" t="s">
        <v>76</v>
      </c>
      <c r="D602" s="26"/>
      <c r="E602" s="24">
        <v>8262</v>
      </c>
      <c r="F602" s="210">
        <f t="shared" si="58"/>
        <v>23.605714285714285</v>
      </c>
      <c r="G602" s="26"/>
      <c r="H602" s="26">
        <f t="shared" si="56"/>
        <v>0</v>
      </c>
      <c r="I602" s="26">
        <v>350</v>
      </c>
      <c r="J602" s="115">
        <f t="shared" si="57"/>
        <v>0</v>
      </c>
      <c r="K602" s="21"/>
    </row>
    <row r="603" spans="1:11" customFormat="1" ht="15">
      <c r="A603" s="161">
        <v>752670</v>
      </c>
      <c r="B603" s="241" t="s">
        <v>597</v>
      </c>
      <c r="C603" s="119" t="s">
        <v>76</v>
      </c>
      <c r="D603" s="26"/>
      <c r="E603" s="24">
        <v>8108.9999999999991</v>
      </c>
      <c r="F603" s="210">
        <f t="shared" si="58"/>
        <v>23.168571428571425</v>
      </c>
      <c r="G603" s="26"/>
      <c r="H603" s="26">
        <f t="shared" si="56"/>
        <v>0</v>
      </c>
      <c r="I603" s="26">
        <v>350</v>
      </c>
      <c r="J603" s="115">
        <f t="shared" si="57"/>
        <v>0</v>
      </c>
      <c r="K603" s="21"/>
    </row>
    <row r="604" spans="1:11" customFormat="1" ht="15">
      <c r="A604" s="161">
        <v>752430</v>
      </c>
      <c r="B604" s="241" t="s">
        <v>598</v>
      </c>
      <c r="C604" s="119" t="s">
        <v>76</v>
      </c>
      <c r="D604" s="26"/>
      <c r="E604" s="24">
        <v>7190.9999999999991</v>
      </c>
      <c r="F604" s="210">
        <f t="shared" si="58"/>
        <v>20.545714285714283</v>
      </c>
      <c r="G604" s="26"/>
      <c r="H604" s="26">
        <f t="shared" si="56"/>
        <v>0</v>
      </c>
      <c r="I604" s="26">
        <v>350</v>
      </c>
      <c r="J604" s="115">
        <f t="shared" si="57"/>
        <v>0</v>
      </c>
      <c r="K604" s="21"/>
    </row>
    <row r="605" spans="1:11" customFormat="1" ht="15">
      <c r="A605" s="161">
        <v>752460</v>
      </c>
      <c r="B605" s="241" t="s">
        <v>599</v>
      </c>
      <c r="C605" s="119" t="s">
        <v>76</v>
      </c>
      <c r="D605" s="26"/>
      <c r="E605" s="24">
        <v>7038</v>
      </c>
      <c r="F605" s="210">
        <f t="shared" si="58"/>
        <v>20.10857142857143</v>
      </c>
      <c r="G605" s="26"/>
      <c r="H605" s="26">
        <f t="shared" si="56"/>
        <v>0</v>
      </c>
      <c r="I605" s="26">
        <v>350</v>
      </c>
      <c r="J605" s="115">
        <f t="shared" si="57"/>
        <v>0</v>
      </c>
      <c r="K605" s="21"/>
    </row>
    <row r="606" spans="1:11" customFormat="1" ht="15">
      <c r="A606" s="161">
        <v>752190</v>
      </c>
      <c r="B606" s="241" t="s">
        <v>600</v>
      </c>
      <c r="C606" s="119" t="s">
        <v>76</v>
      </c>
      <c r="D606" s="26"/>
      <c r="E606" s="24">
        <v>12086.999999999998</v>
      </c>
      <c r="F606" s="210">
        <f t="shared" si="58"/>
        <v>34.534285714285708</v>
      </c>
      <c r="G606" s="26"/>
      <c r="H606" s="26">
        <f t="shared" si="56"/>
        <v>0</v>
      </c>
      <c r="I606" s="26">
        <v>350</v>
      </c>
      <c r="J606" s="115">
        <f t="shared" si="57"/>
        <v>0</v>
      </c>
      <c r="K606" s="21"/>
    </row>
    <row r="607" spans="1:11" customFormat="1" ht="15">
      <c r="A607" s="161">
        <v>752850</v>
      </c>
      <c r="B607" s="241" t="s">
        <v>601</v>
      </c>
      <c r="C607" s="119" t="s">
        <v>76</v>
      </c>
      <c r="D607" s="26"/>
      <c r="E607" s="24">
        <v>8108.9999999999991</v>
      </c>
      <c r="F607" s="210">
        <f t="shared" si="58"/>
        <v>23.168571428571425</v>
      </c>
      <c r="G607" s="26"/>
      <c r="H607" s="26">
        <f t="shared" si="56"/>
        <v>0</v>
      </c>
      <c r="I607" s="26">
        <v>350</v>
      </c>
      <c r="J607" s="115">
        <f t="shared" si="57"/>
        <v>0</v>
      </c>
      <c r="K607" s="21"/>
    </row>
    <row r="608" spans="1:11" customFormat="1" ht="15">
      <c r="A608" s="161">
        <v>752580</v>
      </c>
      <c r="B608" s="241" t="s">
        <v>602</v>
      </c>
      <c r="C608" s="119" t="s">
        <v>76</v>
      </c>
      <c r="D608" s="26"/>
      <c r="E608" s="24">
        <v>9180</v>
      </c>
      <c r="F608" s="210">
        <f t="shared" si="58"/>
        <v>26.228571428571428</v>
      </c>
      <c r="G608" s="26"/>
      <c r="H608" s="26">
        <f t="shared" si="56"/>
        <v>0</v>
      </c>
      <c r="I608" s="26">
        <v>350</v>
      </c>
      <c r="J608" s="115">
        <f t="shared" si="57"/>
        <v>0</v>
      </c>
      <c r="K608" s="21"/>
    </row>
    <row r="609" spans="1:11" customFormat="1" ht="15">
      <c r="A609" s="161">
        <v>752490</v>
      </c>
      <c r="B609" s="241" t="s">
        <v>603</v>
      </c>
      <c r="C609" s="119" t="s">
        <v>76</v>
      </c>
      <c r="D609" s="26"/>
      <c r="E609" s="24">
        <v>6273</v>
      </c>
      <c r="F609" s="210">
        <f t="shared" si="58"/>
        <v>17.922857142857143</v>
      </c>
      <c r="G609" s="26"/>
      <c r="H609" s="26">
        <f t="shared" si="56"/>
        <v>0</v>
      </c>
      <c r="I609" s="26">
        <v>350</v>
      </c>
      <c r="J609" s="115">
        <f t="shared" si="57"/>
        <v>0</v>
      </c>
      <c r="K609" s="21"/>
    </row>
    <row r="610" spans="1:11" customFormat="1" ht="15">
      <c r="A610" s="161">
        <v>752100</v>
      </c>
      <c r="B610" s="241" t="s">
        <v>604</v>
      </c>
      <c r="C610" s="119" t="s">
        <v>76</v>
      </c>
      <c r="D610" s="26"/>
      <c r="E610" s="24">
        <v>6120</v>
      </c>
      <c r="F610" s="210">
        <f t="shared" si="58"/>
        <v>17.485714285714284</v>
      </c>
      <c r="G610" s="26"/>
      <c r="H610" s="26">
        <f t="shared" si="56"/>
        <v>0</v>
      </c>
      <c r="I610" s="26">
        <v>350</v>
      </c>
      <c r="J610" s="115">
        <f t="shared" si="57"/>
        <v>0</v>
      </c>
      <c r="K610" s="21"/>
    </row>
    <row r="611" spans="1:11" customFormat="1" ht="15">
      <c r="A611" s="161">
        <v>752730</v>
      </c>
      <c r="B611" s="241" t="s">
        <v>605</v>
      </c>
      <c r="C611" s="119" t="s">
        <v>76</v>
      </c>
      <c r="D611" s="26"/>
      <c r="E611" s="24">
        <v>5813.9999999999991</v>
      </c>
      <c r="F611" s="210">
        <f t="shared" si="58"/>
        <v>16.611428571428569</v>
      </c>
      <c r="G611" s="26"/>
      <c r="H611" s="26">
        <f t="shared" si="56"/>
        <v>0</v>
      </c>
      <c r="I611" s="26">
        <v>350</v>
      </c>
      <c r="J611" s="115">
        <f t="shared" si="57"/>
        <v>0</v>
      </c>
      <c r="K611" s="21"/>
    </row>
    <row r="612" spans="1:11" customFormat="1" ht="15">
      <c r="A612" s="161">
        <v>752740</v>
      </c>
      <c r="B612" s="241" t="s">
        <v>606</v>
      </c>
      <c r="C612" s="119" t="s">
        <v>76</v>
      </c>
      <c r="D612" s="26"/>
      <c r="E612" s="24">
        <v>5670</v>
      </c>
      <c r="F612" s="210">
        <f t="shared" si="58"/>
        <v>16.2</v>
      </c>
      <c r="G612" s="26"/>
      <c r="H612" s="26">
        <f t="shared" si="56"/>
        <v>0</v>
      </c>
      <c r="I612" s="26">
        <v>350</v>
      </c>
      <c r="J612" s="115">
        <f t="shared" si="57"/>
        <v>0</v>
      </c>
      <c r="K612" s="21"/>
    </row>
    <row r="613" spans="1:11" customFormat="1" ht="15">
      <c r="A613" s="161">
        <v>752760</v>
      </c>
      <c r="B613" s="241" t="s">
        <v>607</v>
      </c>
      <c r="C613" s="119" t="s">
        <v>76</v>
      </c>
      <c r="D613" s="26"/>
      <c r="E613" s="24">
        <v>6578.9999999999991</v>
      </c>
      <c r="F613" s="210">
        <f t="shared" si="58"/>
        <v>18.797142857142855</v>
      </c>
      <c r="G613" s="26"/>
      <c r="H613" s="26">
        <f t="shared" si="56"/>
        <v>0</v>
      </c>
      <c r="I613" s="26">
        <v>350</v>
      </c>
      <c r="J613" s="115">
        <f t="shared" si="57"/>
        <v>0</v>
      </c>
      <c r="K613" s="21"/>
    </row>
    <row r="614" spans="1:11" customFormat="1" ht="15">
      <c r="A614" s="161">
        <v>752870</v>
      </c>
      <c r="B614" s="241" t="s">
        <v>608</v>
      </c>
      <c r="C614" s="119" t="s">
        <v>76</v>
      </c>
      <c r="D614" s="26"/>
      <c r="E614" s="24">
        <v>6732</v>
      </c>
      <c r="F614" s="210">
        <f t="shared" si="58"/>
        <v>19.234285714285715</v>
      </c>
      <c r="G614" s="26"/>
      <c r="H614" s="26">
        <f t="shared" si="56"/>
        <v>0</v>
      </c>
      <c r="I614" s="26">
        <v>350</v>
      </c>
      <c r="J614" s="115">
        <f t="shared" si="57"/>
        <v>0</v>
      </c>
      <c r="K614" s="21"/>
    </row>
    <row r="615" spans="1:11" customFormat="1" ht="15">
      <c r="A615" s="161">
        <v>752890</v>
      </c>
      <c r="B615" s="241" t="s">
        <v>609</v>
      </c>
      <c r="C615" s="119" t="s">
        <v>47</v>
      </c>
      <c r="D615" s="26"/>
      <c r="E615" s="24">
        <v>5661</v>
      </c>
      <c r="F615" s="210">
        <f t="shared" si="58"/>
        <v>28.305</v>
      </c>
      <c r="G615" s="26"/>
      <c r="H615" s="26">
        <f t="shared" si="56"/>
        <v>0</v>
      </c>
      <c r="I615" s="26">
        <v>200</v>
      </c>
      <c r="J615" s="115">
        <f t="shared" si="57"/>
        <v>0</v>
      </c>
      <c r="K615" s="21"/>
    </row>
    <row r="616" spans="1:11" customFormat="1" ht="15">
      <c r="A616" s="161">
        <v>752130</v>
      </c>
      <c r="B616" s="241" t="s">
        <v>610</v>
      </c>
      <c r="C616" s="119" t="s">
        <v>37</v>
      </c>
      <c r="D616" s="26"/>
      <c r="E616" s="24">
        <v>7938</v>
      </c>
      <c r="F616" s="210">
        <f t="shared" si="58"/>
        <v>15.875999999999999</v>
      </c>
      <c r="G616" s="26"/>
      <c r="H616" s="26">
        <f t="shared" si="56"/>
        <v>0</v>
      </c>
      <c r="I616" s="26">
        <v>500</v>
      </c>
      <c r="J616" s="115">
        <f t="shared" si="57"/>
        <v>0</v>
      </c>
      <c r="K616" s="21"/>
    </row>
    <row r="617" spans="1:11" customFormat="1" ht="15">
      <c r="A617" s="161">
        <v>752894</v>
      </c>
      <c r="B617" s="241" t="s">
        <v>611</v>
      </c>
      <c r="C617" s="119" t="s">
        <v>76</v>
      </c>
      <c r="D617" s="26"/>
      <c r="E617" s="24">
        <v>6578.9999999999991</v>
      </c>
      <c r="F617" s="210">
        <f t="shared" si="58"/>
        <v>18.797142857142855</v>
      </c>
      <c r="G617" s="26"/>
      <c r="H617" s="26">
        <f t="shared" si="56"/>
        <v>0</v>
      </c>
      <c r="I617" s="26">
        <v>350</v>
      </c>
      <c r="J617" s="115">
        <f t="shared" si="57"/>
        <v>0</v>
      </c>
      <c r="K617" s="21"/>
    </row>
    <row r="618" spans="1:11" customFormat="1" ht="15">
      <c r="A618" s="161">
        <v>752896</v>
      </c>
      <c r="B618" s="241" t="s">
        <v>612</v>
      </c>
      <c r="C618" s="119" t="s">
        <v>76</v>
      </c>
      <c r="D618" s="26"/>
      <c r="E618" s="24">
        <v>6425.9999999999991</v>
      </c>
      <c r="F618" s="210">
        <f t="shared" si="58"/>
        <v>18.359999999999996</v>
      </c>
      <c r="G618" s="26"/>
      <c r="H618" s="26">
        <f t="shared" si="56"/>
        <v>0</v>
      </c>
      <c r="I618" s="26">
        <v>350</v>
      </c>
      <c r="J618" s="115">
        <f t="shared" si="57"/>
        <v>0</v>
      </c>
      <c r="K618" s="21"/>
    </row>
    <row r="619" spans="1:11" customFormat="1" ht="15.75" thickBot="1">
      <c r="A619" s="162">
        <v>752898</v>
      </c>
      <c r="B619" s="242" t="s">
        <v>613</v>
      </c>
      <c r="C619" s="124" t="s">
        <v>76</v>
      </c>
      <c r="D619" s="117"/>
      <c r="E619" s="50">
        <v>6885</v>
      </c>
      <c r="F619" s="210">
        <f t="shared" si="58"/>
        <v>19.671428571428571</v>
      </c>
      <c r="G619" s="117"/>
      <c r="H619" s="117">
        <f t="shared" si="56"/>
        <v>0</v>
      </c>
      <c r="I619" s="117">
        <v>350</v>
      </c>
      <c r="J619" s="118">
        <f t="shared" si="57"/>
        <v>0</v>
      </c>
      <c r="K619" s="21"/>
    </row>
    <row r="620" spans="1:11" customFormat="1" ht="15">
      <c r="A620" s="160" t="s">
        <v>614</v>
      </c>
      <c r="B620" s="125"/>
      <c r="C620" s="110"/>
      <c r="D620" s="112"/>
      <c r="E620" s="226"/>
      <c r="F620" s="210"/>
      <c r="G620" s="121"/>
      <c r="H620" s="121"/>
      <c r="I620" s="121"/>
      <c r="J620" s="122"/>
      <c r="K620" s="21"/>
    </row>
    <row r="621" spans="1:11" customFormat="1" ht="15">
      <c r="A621" s="161">
        <v>752900</v>
      </c>
      <c r="B621" s="241" t="s">
        <v>615</v>
      </c>
      <c r="C621" s="119" t="s">
        <v>28</v>
      </c>
      <c r="D621" s="26"/>
      <c r="E621" s="24">
        <v>4896</v>
      </c>
      <c r="F621" s="210">
        <f t="shared" si="58"/>
        <v>24.48</v>
      </c>
      <c r="G621" s="26"/>
      <c r="H621" s="26">
        <f t="shared" si="56"/>
        <v>0</v>
      </c>
      <c r="I621" s="26">
        <v>200</v>
      </c>
      <c r="J621" s="115">
        <f t="shared" ref="J621:J627" si="59">I621*G621</f>
        <v>0</v>
      </c>
      <c r="K621" s="21"/>
    </row>
    <row r="622" spans="1:11" customFormat="1" ht="15">
      <c r="A622" s="161">
        <v>752920</v>
      </c>
      <c r="B622" s="241" t="s">
        <v>694</v>
      </c>
      <c r="C622" s="119" t="s">
        <v>28</v>
      </c>
      <c r="D622" s="26"/>
      <c r="E622" s="24">
        <v>5508</v>
      </c>
      <c r="F622" s="210">
        <f t="shared" si="58"/>
        <v>27.54</v>
      </c>
      <c r="G622" s="26"/>
      <c r="H622" s="26">
        <f t="shared" si="56"/>
        <v>0</v>
      </c>
      <c r="I622" s="26">
        <v>200</v>
      </c>
      <c r="J622" s="115">
        <f t="shared" si="59"/>
        <v>0</v>
      </c>
      <c r="K622" s="21"/>
    </row>
    <row r="623" spans="1:11" customFormat="1" ht="15">
      <c r="A623" s="161">
        <v>752960</v>
      </c>
      <c r="B623" s="241" t="s">
        <v>616</v>
      </c>
      <c r="C623" s="119" t="s">
        <v>28</v>
      </c>
      <c r="D623" s="26"/>
      <c r="E623" s="24">
        <v>5202</v>
      </c>
      <c r="F623" s="210">
        <f t="shared" si="58"/>
        <v>26.01</v>
      </c>
      <c r="G623" s="26"/>
      <c r="H623" s="26">
        <f t="shared" si="56"/>
        <v>0</v>
      </c>
      <c r="I623" s="26">
        <v>200</v>
      </c>
      <c r="J623" s="115">
        <f t="shared" si="59"/>
        <v>0</v>
      </c>
      <c r="K623" s="21"/>
    </row>
    <row r="624" spans="1:11" customFormat="1" ht="15">
      <c r="A624" s="161">
        <v>752990</v>
      </c>
      <c r="B624" s="241" t="s">
        <v>617</v>
      </c>
      <c r="C624" s="119" t="s">
        <v>28</v>
      </c>
      <c r="D624" s="26"/>
      <c r="E624" s="24">
        <v>5661</v>
      </c>
      <c r="F624" s="210">
        <f t="shared" si="58"/>
        <v>28.305</v>
      </c>
      <c r="G624" s="26"/>
      <c r="H624" s="26">
        <f t="shared" si="56"/>
        <v>0</v>
      </c>
      <c r="I624" s="26">
        <v>200</v>
      </c>
      <c r="J624" s="115">
        <f t="shared" si="59"/>
        <v>0</v>
      </c>
      <c r="K624" s="21"/>
    </row>
    <row r="625" spans="1:11" customFormat="1" ht="15">
      <c r="A625" s="161">
        <v>753050</v>
      </c>
      <c r="B625" s="241" t="s">
        <v>618</v>
      </c>
      <c r="C625" s="119" t="s">
        <v>28</v>
      </c>
      <c r="D625" s="26"/>
      <c r="E625" s="24">
        <v>4743</v>
      </c>
      <c r="F625" s="210">
        <f t="shared" si="58"/>
        <v>23.715</v>
      </c>
      <c r="G625" s="26"/>
      <c r="H625" s="26">
        <f t="shared" si="56"/>
        <v>0</v>
      </c>
      <c r="I625" s="26">
        <v>200</v>
      </c>
      <c r="J625" s="115">
        <f t="shared" si="59"/>
        <v>0</v>
      </c>
      <c r="K625" s="21"/>
    </row>
    <row r="626" spans="1:11" customFormat="1" ht="15">
      <c r="A626" s="161">
        <v>753080</v>
      </c>
      <c r="B626" s="241" t="s">
        <v>619</v>
      </c>
      <c r="C626" s="119" t="s">
        <v>28</v>
      </c>
      <c r="D626" s="26"/>
      <c r="E626" s="24">
        <v>5967</v>
      </c>
      <c r="F626" s="210">
        <f t="shared" si="58"/>
        <v>29.835000000000001</v>
      </c>
      <c r="G626" s="26"/>
      <c r="H626" s="26">
        <f t="shared" si="56"/>
        <v>0</v>
      </c>
      <c r="I626" s="26">
        <v>200</v>
      </c>
      <c r="J626" s="115">
        <f t="shared" si="59"/>
        <v>0</v>
      </c>
      <c r="K626" s="21"/>
    </row>
    <row r="627" spans="1:11" customFormat="1" ht="15.75" thickBot="1">
      <c r="A627" s="162">
        <v>752930</v>
      </c>
      <c r="B627" s="242" t="s">
        <v>620</v>
      </c>
      <c r="C627" s="124" t="s">
        <v>30</v>
      </c>
      <c r="D627" s="117"/>
      <c r="E627" s="50">
        <v>5643</v>
      </c>
      <c r="F627" s="210">
        <f t="shared" si="58"/>
        <v>18.809999999999999</v>
      </c>
      <c r="G627" s="117"/>
      <c r="H627" s="117">
        <f t="shared" si="56"/>
        <v>0</v>
      </c>
      <c r="I627" s="117">
        <v>300</v>
      </c>
      <c r="J627" s="118">
        <f t="shared" si="59"/>
        <v>0</v>
      </c>
      <c r="K627" s="21"/>
    </row>
    <row r="628" spans="1:11" customFormat="1" ht="15">
      <c r="A628" s="160" t="s">
        <v>621</v>
      </c>
      <c r="B628" s="125"/>
      <c r="C628" s="110"/>
      <c r="D628" s="112"/>
      <c r="E628" s="225"/>
      <c r="F628" s="210"/>
      <c r="G628" s="113"/>
      <c r="H628" s="113"/>
      <c r="I628" s="113"/>
      <c r="J628" s="114"/>
      <c r="K628" s="21"/>
    </row>
    <row r="629" spans="1:11" customFormat="1" ht="15">
      <c r="A629" s="161">
        <v>753200</v>
      </c>
      <c r="B629" s="241" t="s">
        <v>622</v>
      </c>
      <c r="C629" s="119" t="s">
        <v>29</v>
      </c>
      <c r="D629" s="26"/>
      <c r="E629" s="24">
        <v>11664</v>
      </c>
      <c r="F629" s="210">
        <f t="shared" si="58"/>
        <v>11.664</v>
      </c>
      <c r="G629" s="26"/>
      <c r="H629" s="26">
        <f t="shared" si="56"/>
        <v>0</v>
      </c>
      <c r="I629" s="26">
        <v>1000</v>
      </c>
      <c r="J629" s="115">
        <f>I629*G629</f>
        <v>0</v>
      </c>
      <c r="K629" s="21"/>
    </row>
    <row r="630" spans="1:11" customFormat="1" ht="15.75" thickBot="1">
      <c r="A630" s="162">
        <v>753210</v>
      </c>
      <c r="B630" s="242" t="s">
        <v>623</v>
      </c>
      <c r="C630" s="124" t="s">
        <v>41</v>
      </c>
      <c r="D630" s="117"/>
      <c r="E630" s="50">
        <v>6804.0000000000009</v>
      </c>
      <c r="F630" s="210">
        <f t="shared" si="58"/>
        <v>6.8040000000000012</v>
      </c>
      <c r="G630" s="117"/>
      <c r="H630" s="117">
        <f t="shared" si="56"/>
        <v>0</v>
      </c>
      <c r="I630" s="117">
        <v>1000</v>
      </c>
      <c r="J630" s="118">
        <f>I630*G630</f>
        <v>0</v>
      </c>
      <c r="K630" s="21"/>
    </row>
    <row r="631" spans="1:11" customFormat="1" ht="15">
      <c r="A631" s="160" t="s">
        <v>624</v>
      </c>
      <c r="B631" s="126"/>
      <c r="C631" s="127"/>
      <c r="D631" s="112"/>
      <c r="E631" s="225"/>
      <c r="F631" s="210"/>
      <c r="G631" s="113"/>
      <c r="H631" s="113"/>
      <c r="I631" s="113"/>
      <c r="J631" s="114"/>
      <c r="K631" s="21"/>
    </row>
    <row r="632" spans="1:11" customFormat="1" ht="15">
      <c r="A632" s="161">
        <v>753230</v>
      </c>
      <c r="B632" s="241" t="s">
        <v>625</v>
      </c>
      <c r="C632" s="119" t="s">
        <v>30</v>
      </c>
      <c r="D632" s="26"/>
      <c r="E632" s="24">
        <v>5508</v>
      </c>
      <c r="F632" s="210">
        <f t="shared" si="58"/>
        <v>22.032</v>
      </c>
      <c r="G632" s="26"/>
      <c r="H632" s="26">
        <f t="shared" si="56"/>
        <v>0</v>
      </c>
      <c r="I632" s="26">
        <v>250</v>
      </c>
      <c r="J632" s="115">
        <f t="shared" ref="J632:J645" si="60">I632*G632</f>
        <v>0</v>
      </c>
      <c r="K632" s="21"/>
    </row>
    <row r="633" spans="1:11" customFormat="1" ht="15">
      <c r="A633" s="161">
        <v>753240</v>
      </c>
      <c r="B633" s="241" t="s">
        <v>695</v>
      </c>
      <c r="C633" s="119"/>
      <c r="D633" s="26"/>
      <c r="E633" s="24">
        <v>4212</v>
      </c>
      <c r="F633" s="210">
        <f t="shared" si="58"/>
        <v>4.2119999999999997</v>
      </c>
      <c r="G633" s="26"/>
      <c r="H633" s="26">
        <f t="shared" si="56"/>
        <v>0</v>
      </c>
      <c r="I633" s="26">
        <v>1000</v>
      </c>
      <c r="J633" s="115">
        <f t="shared" si="60"/>
        <v>0</v>
      </c>
      <c r="K633" s="21"/>
    </row>
    <row r="634" spans="1:11" customFormat="1" ht="15">
      <c r="A634" s="161">
        <v>753350</v>
      </c>
      <c r="B634" s="241" t="s">
        <v>626</v>
      </c>
      <c r="C634" s="119" t="s">
        <v>41</v>
      </c>
      <c r="D634" s="26"/>
      <c r="E634" s="30">
        <v>8586</v>
      </c>
      <c r="F634" s="210">
        <f t="shared" si="58"/>
        <v>8.5860000000000003</v>
      </c>
      <c r="G634" s="31"/>
      <c r="H634" s="31">
        <f t="shared" si="56"/>
        <v>0</v>
      </c>
      <c r="I634" s="31">
        <v>1000</v>
      </c>
      <c r="J634" s="123">
        <f t="shared" si="60"/>
        <v>0</v>
      </c>
      <c r="K634" s="21"/>
    </row>
    <row r="635" spans="1:11" customFormat="1" ht="15">
      <c r="A635" s="161">
        <v>753410</v>
      </c>
      <c r="B635" s="241" t="s">
        <v>627</v>
      </c>
      <c r="C635" s="119" t="s">
        <v>43</v>
      </c>
      <c r="D635" s="26"/>
      <c r="E635" s="24">
        <v>5508</v>
      </c>
      <c r="F635" s="210">
        <f t="shared" si="58"/>
        <v>5.508</v>
      </c>
      <c r="G635" s="26"/>
      <c r="H635" s="26">
        <f t="shared" si="56"/>
        <v>0</v>
      </c>
      <c r="I635" s="26">
        <v>1000</v>
      </c>
      <c r="J635" s="115">
        <f t="shared" si="60"/>
        <v>0</v>
      </c>
      <c r="K635" s="21"/>
    </row>
    <row r="636" spans="1:11" customFormat="1" ht="15">
      <c r="A636" s="161">
        <v>753420</v>
      </c>
      <c r="B636" s="241" t="s">
        <v>628</v>
      </c>
      <c r="C636" s="119" t="s">
        <v>34</v>
      </c>
      <c r="D636" s="26"/>
      <c r="E636" s="24">
        <v>6480</v>
      </c>
      <c r="F636" s="210">
        <f t="shared" si="58"/>
        <v>8.64</v>
      </c>
      <c r="G636" s="26"/>
      <c r="H636" s="26">
        <f t="shared" si="56"/>
        <v>0</v>
      </c>
      <c r="I636" s="26">
        <v>750</v>
      </c>
      <c r="J636" s="115">
        <f t="shared" si="60"/>
        <v>0</v>
      </c>
      <c r="K636" s="21"/>
    </row>
    <row r="637" spans="1:11" customFormat="1" ht="15">
      <c r="A637" s="161">
        <v>753440</v>
      </c>
      <c r="B637" s="241" t="s">
        <v>629</v>
      </c>
      <c r="C637" s="119" t="s">
        <v>36</v>
      </c>
      <c r="D637" s="26"/>
      <c r="E637" s="24">
        <v>11016</v>
      </c>
      <c r="F637" s="210">
        <f t="shared" si="58"/>
        <v>11.016</v>
      </c>
      <c r="G637" s="26"/>
      <c r="H637" s="26">
        <f t="shared" si="56"/>
        <v>0</v>
      </c>
      <c r="I637" s="26">
        <v>1000</v>
      </c>
      <c r="J637" s="115">
        <f t="shared" si="60"/>
        <v>0</v>
      </c>
      <c r="K637" s="21"/>
    </row>
    <row r="638" spans="1:11" customFormat="1" ht="15">
      <c r="A638" s="161">
        <v>753390</v>
      </c>
      <c r="B638" s="241" t="s">
        <v>630</v>
      </c>
      <c r="C638" s="119" t="s">
        <v>631</v>
      </c>
      <c r="D638" s="26"/>
      <c r="E638" s="24">
        <v>14381.999999999998</v>
      </c>
      <c r="F638" s="210">
        <f t="shared" si="58"/>
        <v>287.64</v>
      </c>
      <c r="G638" s="26"/>
      <c r="H638" s="26">
        <f t="shared" si="56"/>
        <v>0</v>
      </c>
      <c r="I638" s="26">
        <v>50</v>
      </c>
      <c r="J638" s="115">
        <f t="shared" si="60"/>
        <v>0</v>
      </c>
      <c r="K638" s="21"/>
    </row>
    <row r="639" spans="1:11" customFormat="1" ht="15">
      <c r="A639" s="161">
        <v>753450</v>
      </c>
      <c r="B639" s="241" t="s">
        <v>632</v>
      </c>
      <c r="C639" s="119"/>
      <c r="D639" s="26"/>
      <c r="E639" s="24">
        <v>7343.9999999999991</v>
      </c>
      <c r="F639" s="210">
        <f t="shared" si="58"/>
        <v>9.791999999999998</v>
      </c>
      <c r="G639" s="26"/>
      <c r="H639" s="26">
        <f t="shared" si="56"/>
        <v>0</v>
      </c>
      <c r="I639" s="26">
        <v>750</v>
      </c>
      <c r="J639" s="115">
        <f t="shared" si="60"/>
        <v>0</v>
      </c>
      <c r="K639" s="21"/>
    </row>
    <row r="640" spans="1:11" customFormat="1" ht="15">
      <c r="A640" s="161">
        <v>753480</v>
      </c>
      <c r="B640" s="241" t="s">
        <v>633</v>
      </c>
      <c r="C640" s="119" t="s">
        <v>32</v>
      </c>
      <c r="D640" s="26"/>
      <c r="E640" s="24">
        <v>6425.9999999999991</v>
      </c>
      <c r="F640" s="210">
        <f t="shared" si="58"/>
        <v>64.259999999999991</v>
      </c>
      <c r="G640" s="26"/>
      <c r="H640" s="26">
        <f t="shared" si="56"/>
        <v>0</v>
      </c>
      <c r="I640" s="26">
        <v>100</v>
      </c>
      <c r="J640" s="115">
        <f t="shared" si="60"/>
        <v>0</v>
      </c>
      <c r="K640" s="21"/>
    </row>
    <row r="641" spans="1:11" customFormat="1" ht="15">
      <c r="A641" s="161">
        <v>753510</v>
      </c>
      <c r="B641" s="241" t="s">
        <v>634</v>
      </c>
      <c r="C641" s="119" t="s">
        <v>32</v>
      </c>
      <c r="D641" s="26"/>
      <c r="E641" s="24">
        <v>9639</v>
      </c>
      <c r="F641" s="210">
        <f t="shared" si="58"/>
        <v>96.39</v>
      </c>
      <c r="G641" s="26"/>
      <c r="H641" s="26">
        <f t="shared" si="56"/>
        <v>0</v>
      </c>
      <c r="I641" s="26">
        <v>100</v>
      </c>
      <c r="J641" s="115">
        <f t="shared" si="60"/>
        <v>0</v>
      </c>
      <c r="K641" s="21"/>
    </row>
    <row r="642" spans="1:11" customFormat="1" ht="15">
      <c r="A642" s="161">
        <v>753525</v>
      </c>
      <c r="B642" s="241" t="s">
        <v>635</v>
      </c>
      <c r="C642" s="119" t="s">
        <v>32</v>
      </c>
      <c r="D642" s="26"/>
      <c r="E642" s="24">
        <v>9027</v>
      </c>
      <c r="F642" s="210">
        <f t="shared" si="58"/>
        <v>90.27</v>
      </c>
      <c r="G642" s="26"/>
      <c r="H642" s="26">
        <f t="shared" si="56"/>
        <v>0</v>
      </c>
      <c r="I642" s="26">
        <v>100</v>
      </c>
      <c r="J642" s="115">
        <f t="shared" si="60"/>
        <v>0</v>
      </c>
      <c r="K642" s="21"/>
    </row>
    <row r="643" spans="1:11" customFormat="1" ht="15">
      <c r="A643" s="161">
        <v>753545</v>
      </c>
      <c r="B643" s="241" t="s">
        <v>636</v>
      </c>
      <c r="C643" s="119" t="s">
        <v>32</v>
      </c>
      <c r="D643" s="26"/>
      <c r="E643" s="24">
        <v>10863</v>
      </c>
      <c r="F643" s="210">
        <f t="shared" si="58"/>
        <v>108.63</v>
      </c>
      <c r="G643" s="26"/>
      <c r="H643" s="26">
        <f t="shared" si="56"/>
        <v>0</v>
      </c>
      <c r="I643" s="26">
        <v>100</v>
      </c>
      <c r="J643" s="115">
        <f t="shared" si="60"/>
        <v>0</v>
      </c>
      <c r="K643" s="21"/>
    </row>
    <row r="644" spans="1:11" customFormat="1" ht="15">
      <c r="A644" s="161">
        <v>751300</v>
      </c>
      <c r="B644" s="241" t="s">
        <v>637</v>
      </c>
      <c r="C644" s="119" t="s">
        <v>46</v>
      </c>
      <c r="D644" s="26"/>
      <c r="E644" s="24">
        <v>14112.000000000002</v>
      </c>
      <c r="F644" s="210">
        <f t="shared" si="58"/>
        <v>403.20000000000005</v>
      </c>
      <c r="G644" s="26"/>
      <c r="H644" s="26">
        <f t="shared" si="56"/>
        <v>0</v>
      </c>
      <c r="I644" s="26">
        <v>35</v>
      </c>
      <c r="J644" s="115">
        <f t="shared" si="60"/>
        <v>0</v>
      </c>
      <c r="K644" s="21"/>
    </row>
    <row r="645" spans="1:11" customFormat="1" ht="15.75" thickBot="1">
      <c r="A645" s="162">
        <v>751330</v>
      </c>
      <c r="B645" s="242" t="s">
        <v>638</v>
      </c>
      <c r="C645" s="124" t="s">
        <v>46</v>
      </c>
      <c r="D645" s="117"/>
      <c r="E645" s="50">
        <v>16128.000000000002</v>
      </c>
      <c r="F645" s="210">
        <f t="shared" si="58"/>
        <v>460.80000000000007</v>
      </c>
      <c r="G645" s="117"/>
      <c r="H645" s="117">
        <f t="shared" si="56"/>
        <v>0</v>
      </c>
      <c r="I645" s="117">
        <v>35</v>
      </c>
      <c r="J645" s="118">
        <f t="shared" si="60"/>
        <v>0</v>
      </c>
      <c r="K645" s="21"/>
    </row>
    <row r="646" spans="1:11" s="7" customFormat="1" ht="17.100000000000001" customHeight="1" thickBot="1">
      <c r="A646" s="244" t="s">
        <v>644</v>
      </c>
      <c r="B646" s="244"/>
      <c r="C646" s="244"/>
      <c r="D646" s="244"/>
      <c r="E646" s="244"/>
      <c r="F646" s="244"/>
      <c r="G646" s="244"/>
      <c r="H646" s="128">
        <f>SUM(H24:H645)</f>
        <v>0</v>
      </c>
      <c r="I646" s="129"/>
      <c r="J646" s="128">
        <f>SUM(J24:J645)</f>
        <v>0</v>
      </c>
      <c r="K646" s="167"/>
    </row>
  </sheetData>
  <autoFilter ref="G22:G645"/>
  <mergeCells count="2">
    <mergeCell ref="A646:G646"/>
    <mergeCell ref="H18:I18"/>
  </mergeCells>
  <phoneticPr fontId="18" type="noConversion"/>
  <hyperlinks>
    <hyperlink ref="G4" r:id="rId1"/>
    <hyperlink ref="B5" r:id="rId2"/>
    <hyperlink ref="B24" r:id="rId3"/>
    <hyperlink ref="B25" r:id="rId4"/>
    <hyperlink ref="B26" r:id="rId5"/>
    <hyperlink ref="B27" r:id="rId6"/>
    <hyperlink ref="B28" r:id="rId7"/>
    <hyperlink ref="B29" r:id="rId8"/>
    <hyperlink ref="B30" r:id="rId9"/>
    <hyperlink ref="B41" r:id="rId10"/>
    <hyperlink ref="B31" r:id="rId11"/>
    <hyperlink ref="B32" r:id="rId12"/>
    <hyperlink ref="B33" r:id="rId13"/>
    <hyperlink ref="B34" r:id="rId14"/>
    <hyperlink ref="B36" r:id="rId15"/>
    <hyperlink ref="B37" r:id="rId16"/>
    <hyperlink ref="B38" r:id="rId17"/>
    <hyperlink ref="B42" r:id="rId18"/>
    <hyperlink ref="B43" r:id="rId19"/>
    <hyperlink ref="B44" r:id="rId20"/>
    <hyperlink ref="B46" r:id="rId21"/>
    <hyperlink ref="B47" r:id="rId22"/>
    <hyperlink ref="B48" r:id="rId23"/>
    <hyperlink ref="B49" r:id="rId24"/>
    <hyperlink ref="B50" r:id="rId25"/>
    <hyperlink ref="B51" r:id="rId26"/>
    <hyperlink ref="B52" r:id="rId27"/>
    <hyperlink ref="B53" r:id="rId28"/>
    <hyperlink ref="B54" r:id="rId29"/>
    <hyperlink ref="B56" r:id="rId30"/>
    <hyperlink ref="B57" r:id="rId31"/>
    <hyperlink ref="B60" r:id="rId32"/>
    <hyperlink ref="B61" r:id="rId33"/>
    <hyperlink ref="B62" r:id="rId34"/>
    <hyperlink ref="B63" r:id="rId35"/>
    <hyperlink ref="B64" r:id="rId36"/>
    <hyperlink ref="B65" r:id="rId37"/>
    <hyperlink ref="B66" r:id="rId38"/>
    <hyperlink ref="B68" r:id="rId39"/>
    <hyperlink ref="B69" r:id="rId40"/>
    <hyperlink ref="B70" r:id="rId41"/>
    <hyperlink ref="B71" r:id="rId42"/>
    <hyperlink ref="B72" r:id="rId43"/>
    <hyperlink ref="B73" r:id="rId44"/>
    <hyperlink ref="B74" r:id="rId45"/>
    <hyperlink ref="B76" r:id="rId46"/>
    <hyperlink ref="B77" r:id="rId47"/>
    <hyperlink ref="B78" r:id="rId48"/>
    <hyperlink ref="B79" r:id="rId49"/>
    <hyperlink ref="B80" r:id="rId50"/>
    <hyperlink ref="B81" r:id="rId51"/>
    <hyperlink ref="B83" r:id="rId52"/>
    <hyperlink ref="B84" r:id="rId53"/>
    <hyperlink ref="B85" r:id="rId54"/>
    <hyperlink ref="B86" r:id="rId55"/>
    <hyperlink ref="B87" r:id="rId56"/>
    <hyperlink ref="B88" r:id="rId57"/>
    <hyperlink ref="B90" r:id="rId58"/>
    <hyperlink ref="B91" r:id="rId59"/>
    <hyperlink ref="B93" r:id="rId60"/>
    <hyperlink ref="B94" r:id="rId61"/>
    <hyperlink ref="B95" r:id="rId62"/>
    <hyperlink ref="B96" r:id="rId63"/>
    <hyperlink ref="B97" r:id="rId64"/>
    <hyperlink ref="B98" r:id="rId65"/>
    <hyperlink ref="B100" r:id="rId66"/>
    <hyperlink ref="B102" r:id="rId67"/>
    <hyperlink ref="B103" r:id="rId68"/>
    <hyperlink ref="B104" r:id="rId69"/>
    <hyperlink ref="B105" r:id="rId70"/>
    <hyperlink ref="B107" r:id="rId71"/>
    <hyperlink ref="B108" r:id="rId72"/>
    <hyperlink ref="B109" r:id="rId73"/>
    <hyperlink ref="B110" r:id="rId74"/>
    <hyperlink ref="B112" r:id="rId75"/>
    <hyperlink ref="B113" r:id="rId76"/>
    <hyperlink ref="B114" r:id="rId77"/>
    <hyperlink ref="B115" r:id="rId78"/>
    <hyperlink ref="B116" r:id="rId79"/>
    <hyperlink ref="B118" r:id="rId80"/>
    <hyperlink ref="B119" r:id="rId81"/>
    <hyperlink ref="B120" r:id="rId82"/>
    <hyperlink ref="B121" r:id="rId83"/>
    <hyperlink ref="B122" r:id="rId84"/>
    <hyperlink ref="B123" r:id="rId85"/>
    <hyperlink ref="B124" r:id="rId86"/>
    <hyperlink ref="B126" r:id="rId87"/>
    <hyperlink ref="B136" r:id="rId88"/>
    <hyperlink ref="B137" r:id="rId89"/>
    <hyperlink ref="B139" r:id="rId90"/>
    <hyperlink ref="B140" r:id="rId91"/>
    <hyperlink ref="B141" r:id="rId92"/>
    <hyperlink ref="B142" r:id="rId93"/>
    <hyperlink ref="B144" r:id="rId94"/>
    <hyperlink ref="B145" r:id="rId95"/>
    <hyperlink ref="B146" r:id="rId96"/>
    <hyperlink ref="B147" r:id="rId97"/>
    <hyperlink ref="B148" r:id="rId98"/>
    <hyperlink ref="B150" r:id="rId99"/>
    <hyperlink ref="B151" r:id="rId100"/>
    <hyperlink ref="B152" r:id="rId101"/>
    <hyperlink ref="B153" r:id="rId102"/>
    <hyperlink ref="B154" r:id="rId103"/>
    <hyperlink ref="B159" r:id="rId104"/>
    <hyperlink ref="B167" r:id="rId105"/>
    <hyperlink ref="B172" r:id="rId106"/>
    <hyperlink ref="B173" r:id="rId107"/>
    <hyperlink ref="B174" r:id="rId108"/>
    <hyperlink ref="B175" r:id="rId109"/>
    <hyperlink ref="B176" r:id="rId110"/>
    <hyperlink ref="B177" r:id="rId111"/>
    <hyperlink ref="B178" r:id="rId112"/>
    <hyperlink ref="B181" r:id="rId113"/>
    <hyperlink ref="B182" r:id="rId114"/>
    <hyperlink ref="B185" r:id="rId115"/>
    <hyperlink ref="B183" r:id="rId116"/>
    <hyperlink ref="B186" r:id="rId117"/>
    <hyperlink ref="B187" r:id="rId118"/>
    <hyperlink ref="B188" r:id="rId119"/>
    <hyperlink ref="B189" r:id="rId120"/>
    <hyperlink ref="B190" r:id="rId121"/>
    <hyperlink ref="B192" r:id="rId122"/>
    <hyperlink ref="B193" r:id="rId123"/>
    <hyperlink ref="B194" r:id="rId124"/>
    <hyperlink ref="B195" r:id="rId125"/>
    <hyperlink ref="B196" r:id="rId126"/>
    <hyperlink ref="B197" r:id="rId127"/>
    <hyperlink ref="B198" r:id="rId128"/>
    <hyperlink ref="B200" r:id="rId129"/>
    <hyperlink ref="B201" r:id="rId130"/>
    <hyperlink ref="B202" r:id="rId131"/>
    <hyperlink ref="B203" r:id="rId132"/>
    <hyperlink ref="B204" r:id="rId133"/>
    <hyperlink ref="B206" r:id="rId134"/>
    <hyperlink ref="B207" r:id="rId135"/>
    <hyperlink ref="B208" r:id="rId136"/>
    <hyperlink ref="B210" r:id="rId137"/>
    <hyperlink ref="B211" r:id="rId138"/>
    <hyperlink ref="B212" r:id="rId139"/>
    <hyperlink ref="B214" r:id="rId140"/>
    <hyperlink ref="B215" r:id="rId141"/>
    <hyperlink ref="B216" r:id="rId142"/>
    <hyperlink ref="B217" r:id="rId143"/>
    <hyperlink ref="B218" r:id="rId144"/>
    <hyperlink ref="B219" r:id="rId145"/>
    <hyperlink ref="B220" r:id="rId146"/>
    <hyperlink ref="B221" r:id="rId147"/>
    <hyperlink ref="B222" r:id="rId148"/>
    <hyperlink ref="B223" r:id="rId149"/>
    <hyperlink ref="B224" r:id="rId150"/>
    <hyperlink ref="B225" r:id="rId151"/>
    <hyperlink ref="B226" r:id="rId152"/>
    <hyperlink ref="B227" r:id="rId153"/>
    <hyperlink ref="B228" r:id="rId154"/>
    <hyperlink ref="B231" r:id="rId155"/>
    <hyperlink ref="B232" r:id="rId156"/>
    <hyperlink ref="B233" r:id="rId157"/>
    <hyperlink ref="B234" r:id="rId158"/>
    <hyperlink ref="B235" r:id="rId159"/>
    <hyperlink ref="B236" r:id="rId160"/>
    <hyperlink ref="B237" r:id="rId161"/>
    <hyperlink ref="B238" r:id="rId162"/>
    <hyperlink ref="B240" r:id="rId163"/>
    <hyperlink ref="B241" r:id="rId164"/>
    <hyperlink ref="B242" r:id="rId165"/>
    <hyperlink ref="B243" r:id="rId166"/>
    <hyperlink ref="B244" r:id="rId167"/>
    <hyperlink ref="B245" r:id="rId168"/>
    <hyperlink ref="B246" r:id="rId169"/>
    <hyperlink ref="B247" r:id="rId170"/>
    <hyperlink ref="B248" r:id="rId171"/>
    <hyperlink ref="B249" r:id="rId172"/>
    <hyperlink ref="B250" r:id="rId173"/>
    <hyperlink ref="B253" r:id="rId174"/>
    <hyperlink ref="B254" r:id="rId175"/>
    <hyperlink ref="B255" r:id="rId176"/>
    <hyperlink ref="B256" r:id="rId177"/>
    <hyperlink ref="B257" r:id="rId178"/>
    <hyperlink ref="B258" r:id="rId179"/>
    <hyperlink ref="B259" r:id="rId180"/>
    <hyperlink ref="B260" r:id="rId181"/>
    <hyperlink ref="B261" r:id="rId182"/>
    <hyperlink ref="B262" r:id="rId183"/>
    <hyperlink ref="B263" r:id="rId184"/>
    <hyperlink ref="B264" r:id="rId185"/>
    <hyperlink ref="B265" r:id="rId186"/>
    <hyperlink ref="B266" r:id="rId187"/>
    <hyperlink ref="B267" r:id="rId188"/>
    <hyperlink ref="B268" r:id="rId189"/>
    <hyperlink ref="B274" r:id="rId190"/>
    <hyperlink ref="B282" r:id="rId191"/>
    <hyperlink ref="B283" r:id="rId192"/>
    <hyperlink ref="B284" r:id="rId193"/>
    <hyperlink ref="B285" r:id="rId194"/>
    <hyperlink ref="B286" r:id="rId195"/>
    <hyperlink ref="B288" r:id="rId196"/>
    <hyperlink ref="B289" r:id="rId197"/>
    <hyperlink ref="B290" r:id="rId198"/>
    <hyperlink ref="B292" r:id="rId199"/>
    <hyperlink ref="B293" r:id="rId200"/>
    <hyperlink ref="B294" r:id="rId201"/>
    <hyperlink ref="B296" r:id="rId202"/>
    <hyperlink ref="B297" r:id="rId203"/>
    <hyperlink ref="B298" r:id="rId204"/>
    <hyperlink ref="B299" r:id="rId205"/>
    <hyperlink ref="B300" r:id="rId206"/>
    <hyperlink ref="B301" r:id="rId207"/>
    <hyperlink ref="B302" r:id="rId208"/>
    <hyperlink ref="B304" r:id="rId209"/>
    <hyperlink ref="B305" r:id="rId210"/>
    <hyperlink ref="B306" r:id="rId211"/>
    <hyperlink ref="B58" r:id="rId212"/>
    <hyperlink ref="B59" r:id="rId213"/>
    <hyperlink ref="B67" r:id="rId214"/>
    <hyperlink ref="B92" r:id="rId215"/>
    <hyperlink ref="B101" r:id="rId216"/>
    <hyperlink ref="B106" r:id="rId217"/>
    <hyperlink ref="B125" r:id="rId218"/>
    <hyperlink ref="B128" r:id="rId219"/>
    <hyperlink ref="B130" r:id="rId220"/>
    <hyperlink ref="B131" r:id="rId221"/>
    <hyperlink ref="B132" r:id="rId222"/>
    <hyperlink ref="B133" r:id="rId223"/>
    <hyperlink ref="B134" r:id="rId224"/>
    <hyperlink ref="B135" r:id="rId225"/>
    <hyperlink ref="B155" r:id="rId226"/>
    <hyperlink ref="B157" r:id="rId227"/>
    <hyperlink ref="B158" r:id="rId228"/>
    <hyperlink ref="B160" r:id="rId229"/>
    <hyperlink ref="B162" r:id="rId230"/>
    <hyperlink ref="B164" r:id="rId231"/>
    <hyperlink ref="B165" r:id="rId232"/>
    <hyperlink ref="B166" r:id="rId233"/>
    <hyperlink ref="B168" r:id="rId234"/>
    <hyperlink ref="B169" r:id="rId235"/>
    <hyperlink ref="B171" r:id="rId236"/>
    <hyperlink ref="B269" r:id="rId237"/>
    <hyperlink ref="B270" r:id="rId238"/>
    <hyperlink ref="B271" r:id="rId239"/>
    <hyperlink ref="B272" r:id="rId240"/>
    <hyperlink ref="B273" r:id="rId241"/>
    <hyperlink ref="B309" r:id="rId242"/>
    <hyperlink ref="B310" r:id="rId243"/>
    <hyperlink ref="B311" r:id="rId244"/>
    <hyperlink ref="B312" r:id="rId245"/>
    <hyperlink ref="B315" r:id="rId246"/>
    <hyperlink ref="B314" r:id="rId247"/>
    <hyperlink ref="B316" r:id="rId248"/>
    <hyperlink ref="B317" r:id="rId249"/>
    <hyperlink ref="B318" r:id="rId250"/>
    <hyperlink ref="B319" r:id="rId251"/>
    <hyperlink ref="B320" r:id="rId252"/>
    <hyperlink ref="B322" r:id="rId253"/>
    <hyperlink ref="B323" r:id="rId254"/>
    <hyperlink ref="B325" r:id="rId255"/>
    <hyperlink ref="B326" r:id="rId256"/>
    <hyperlink ref="B327" r:id="rId257"/>
    <hyperlink ref="B328" r:id="rId258"/>
    <hyperlink ref="B332" r:id="rId259"/>
    <hyperlink ref="B333" r:id="rId260"/>
    <hyperlink ref="B334" r:id="rId261"/>
    <hyperlink ref="B338" r:id="rId262"/>
    <hyperlink ref="B340" r:id="rId263"/>
    <hyperlink ref="B349" r:id="rId264"/>
    <hyperlink ref="B350" r:id="rId265"/>
    <hyperlink ref="B351" r:id="rId266"/>
    <hyperlink ref="B352" r:id="rId267"/>
    <hyperlink ref="B353" r:id="rId268"/>
    <hyperlink ref="B354" r:id="rId269"/>
    <hyperlink ref="B355" r:id="rId270"/>
    <hyperlink ref="B356" r:id="rId271"/>
    <hyperlink ref="B357" r:id="rId272"/>
    <hyperlink ref="B358" r:id="rId273"/>
    <hyperlink ref="B359" r:id="rId274"/>
    <hyperlink ref="B360" r:id="rId275"/>
    <hyperlink ref="B368" r:id="rId276"/>
    <hyperlink ref="B369" r:id="rId277"/>
    <hyperlink ref="B370" r:id="rId278"/>
    <hyperlink ref="B371" r:id="rId279"/>
    <hyperlink ref="B374" r:id="rId280"/>
    <hyperlink ref="B375" r:id="rId281"/>
    <hyperlink ref="B376" r:id="rId282"/>
    <hyperlink ref="B378" r:id="rId283"/>
    <hyperlink ref="B380" r:id="rId284"/>
    <hyperlink ref="B381" r:id="rId285"/>
    <hyperlink ref="B382" r:id="rId286"/>
    <hyperlink ref="B383" r:id="rId287"/>
    <hyperlink ref="B384" r:id="rId288"/>
    <hyperlink ref="B390" r:id="rId289"/>
    <hyperlink ref="B391" r:id="rId290"/>
    <hyperlink ref="B392" r:id="rId291"/>
    <hyperlink ref="B393" r:id="rId292"/>
    <hyperlink ref="B394" r:id="rId293"/>
    <hyperlink ref="B395" r:id="rId294"/>
    <hyperlink ref="B396" r:id="rId295"/>
    <hyperlink ref="B397" r:id="rId296"/>
    <hyperlink ref="B410" r:id="rId297"/>
    <hyperlink ref="B425" r:id="rId298"/>
    <hyperlink ref="B426" r:id="rId299"/>
    <hyperlink ref="B427" r:id="rId300"/>
    <hyperlink ref="B428" r:id="rId301"/>
    <hyperlink ref="B429" r:id="rId302"/>
    <hyperlink ref="B430" r:id="rId303"/>
    <hyperlink ref="B431" r:id="rId304"/>
    <hyperlink ref="B432" r:id="rId305"/>
    <hyperlink ref="B433" r:id="rId306"/>
    <hyperlink ref="B434" r:id="rId307"/>
    <hyperlink ref="B435" r:id="rId308"/>
    <hyperlink ref="B436" r:id="rId309"/>
    <hyperlink ref="B437" r:id="rId310"/>
    <hyperlink ref="B438" r:id="rId311"/>
    <hyperlink ref="B439" r:id="rId312"/>
    <hyperlink ref="B440" r:id="rId313"/>
    <hyperlink ref="B441" r:id="rId314"/>
    <hyperlink ref="B442" r:id="rId315"/>
    <hyperlink ref="B443" r:id="rId316"/>
    <hyperlink ref="B444" r:id="rId317"/>
    <hyperlink ref="B445" r:id="rId318"/>
    <hyperlink ref="B446" r:id="rId319"/>
    <hyperlink ref="B447" r:id="rId320"/>
    <hyperlink ref="B448" r:id="rId321"/>
    <hyperlink ref="B453" r:id="rId322"/>
    <hyperlink ref="B454" r:id="rId323"/>
    <hyperlink ref="B455" r:id="rId324"/>
    <hyperlink ref="B457" r:id="rId325"/>
    <hyperlink ref="B458" r:id="rId326"/>
    <hyperlink ref="B459" r:id="rId327"/>
    <hyperlink ref="B460" r:id="rId328"/>
    <hyperlink ref="B461" r:id="rId329"/>
    <hyperlink ref="B462" r:id="rId330"/>
    <hyperlink ref="B463" r:id="rId331"/>
    <hyperlink ref="B464" r:id="rId332"/>
    <hyperlink ref="B465" r:id="rId333"/>
    <hyperlink ref="B466" r:id="rId334"/>
    <hyperlink ref="B469" r:id="rId335"/>
    <hyperlink ref="B470" r:id="rId336"/>
    <hyperlink ref="B471" r:id="rId337"/>
    <hyperlink ref="B473" r:id="rId338"/>
    <hyperlink ref="B474" r:id="rId339"/>
    <hyperlink ref="B475" r:id="rId340"/>
    <hyperlink ref="B477" r:id="rId341"/>
    <hyperlink ref="B480" r:id="rId342"/>
    <hyperlink ref="B481" r:id="rId343"/>
    <hyperlink ref="B479" r:id="rId344"/>
    <hyperlink ref="B486" r:id="rId345"/>
    <hyperlink ref="B487" r:id="rId346"/>
    <hyperlink ref="B488" r:id="rId347"/>
    <hyperlink ref="B490" r:id="rId348"/>
    <hyperlink ref="B491" r:id="rId349"/>
    <hyperlink ref="B492" r:id="rId350"/>
    <hyperlink ref="B493" r:id="rId351"/>
    <hyperlink ref="B494" r:id="rId352"/>
    <hyperlink ref="B495" r:id="rId353"/>
    <hyperlink ref="B496" r:id="rId354"/>
    <hyperlink ref="B497" r:id="rId355"/>
    <hyperlink ref="B498" r:id="rId356"/>
    <hyperlink ref="B500" r:id="rId357"/>
    <hyperlink ref="B503" r:id="rId358"/>
    <hyperlink ref="B504" r:id="rId359"/>
    <hyperlink ref="B505" r:id="rId360"/>
    <hyperlink ref="B506" r:id="rId361"/>
    <hyperlink ref="B507" r:id="rId362"/>
    <hyperlink ref="B508" r:id="rId363"/>
    <hyperlink ref="B509" r:id="rId364"/>
    <hyperlink ref="B512" r:id="rId365"/>
    <hyperlink ref="B513" r:id="rId366"/>
    <hyperlink ref="B514" r:id="rId367"/>
    <hyperlink ref="B515" r:id="rId368"/>
    <hyperlink ref="B516" r:id="rId369"/>
    <hyperlink ref="B517" r:id="rId370"/>
    <hyperlink ref="B518" r:id="rId371"/>
    <hyperlink ref="B519" r:id="rId372"/>
    <hyperlink ref="B520" r:id="rId373"/>
    <hyperlink ref="B521" r:id="rId374"/>
    <hyperlink ref="B522" r:id="rId375"/>
    <hyperlink ref="B523" r:id="rId376"/>
    <hyperlink ref="B524" r:id="rId377"/>
    <hyperlink ref="B525" r:id="rId378"/>
    <hyperlink ref="B526" r:id="rId379"/>
    <hyperlink ref="B528" r:id="rId380"/>
    <hyperlink ref="B529" r:id="rId381"/>
    <hyperlink ref="B530" r:id="rId382"/>
    <hyperlink ref="B531" r:id="rId383"/>
    <hyperlink ref="B535" r:id="rId384"/>
    <hyperlink ref="B536" r:id="rId385"/>
    <hyperlink ref="B537" r:id="rId386"/>
    <hyperlink ref="B539" r:id="rId387"/>
    <hyperlink ref="B540" r:id="rId388"/>
    <hyperlink ref="B541" r:id="rId389"/>
    <hyperlink ref="B542" r:id="rId390"/>
    <hyperlink ref="B543" r:id="rId391"/>
    <hyperlink ref="B544" r:id="rId392"/>
    <hyperlink ref="B545" r:id="rId393"/>
    <hyperlink ref="B546" r:id="rId394"/>
    <hyperlink ref="B547" r:id="rId395"/>
    <hyperlink ref="B549" r:id="rId396"/>
    <hyperlink ref="B550" r:id="rId397"/>
    <hyperlink ref="B551" r:id="rId398"/>
    <hyperlink ref="B552" r:id="rId399"/>
    <hyperlink ref="B553" r:id="rId400"/>
    <hyperlink ref="B554" r:id="rId401"/>
    <hyperlink ref="B555" r:id="rId402"/>
    <hyperlink ref="B558" r:id="rId403"/>
    <hyperlink ref="B559" r:id="rId404"/>
    <hyperlink ref="B560" r:id="rId405"/>
    <hyperlink ref="B562" r:id="rId406"/>
    <hyperlink ref="B563" r:id="rId407"/>
    <hyperlink ref="B564" r:id="rId408"/>
    <hyperlink ref="B565" r:id="rId409"/>
    <hyperlink ref="B566" r:id="rId410"/>
    <hyperlink ref="B569" r:id="rId411"/>
    <hyperlink ref="B570" r:id="rId412"/>
    <hyperlink ref="B571" r:id="rId413"/>
    <hyperlink ref="B572" r:id="rId414"/>
    <hyperlink ref="B574" r:id="rId415"/>
    <hyperlink ref="B575" r:id="rId416"/>
    <hyperlink ref="B576" r:id="rId417"/>
    <hyperlink ref="B578" r:id="rId418"/>
    <hyperlink ref="B579" r:id="rId419"/>
    <hyperlink ref="B580" r:id="rId420"/>
    <hyperlink ref="B581" r:id="rId421"/>
    <hyperlink ref="B582" r:id="rId422"/>
    <hyperlink ref="B585" r:id="rId423"/>
    <hyperlink ref="B588" r:id="rId424"/>
    <hyperlink ref="B589" r:id="rId425"/>
    <hyperlink ref="B590" r:id="rId426"/>
    <hyperlink ref="B592" r:id="rId427"/>
    <hyperlink ref="B593" r:id="rId428"/>
    <hyperlink ref="B594" r:id="rId429"/>
    <hyperlink ref="B595" r:id="rId430"/>
    <hyperlink ref="B596" r:id="rId431"/>
    <hyperlink ref="B597" r:id="rId432"/>
    <hyperlink ref="B598" r:id="rId433"/>
    <hyperlink ref="B599" r:id="rId434"/>
    <hyperlink ref="B600" r:id="rId435"/>
    <hyperlink ref="B601" r:id="rId436"/>
    <hyperlink ref="B603" r:id="rId437"/>
    <hyperlink ref="B604" r:id="rId438"/>
    <hyperlink ref="B605" r:id="rId439"/>
    <hyperlink ref="B606" r:id="rId440"/>
    <hyperlink ref="B607" r:id="rId441"/>
    <hyperlink ref="B608" r:id="rId442"/>
    <hyperlink ref="B609" r:id="rId443"/>
    <hyperlink ref="B610" r:id="rId444"/>
    <hyperlink ref="B611" r:id="rId445"/>
    <hyperlink ref="B614" r:id="rId446"/>
    <hyperlink ref="B615" r:id="rId447"/>
    <hyperlink ref="B616" r:id="rId448"/>
    <hyperlink ref="B617" r:id="rId449"/>
    <hyperlink ref="B618" r:id="rId450"/>
    <hyperlink ref="B619" r:id="rId451"/>
    <hyperlink ref="B621" r:id="rId452"/>
    <hyperlink ref="B622" r:id="rId453"/>
    <hyperlink ref="B623" r:id="rId454"/>
    <hyperlink ref="B624" r:id="rId455"/>
    <hyperlink ref="B625" r:id="rId456"/>
    <hyperlink ref="B626" r:id="rId457"/>
    <hyperlink ref="B627" r:id="rId458"/>
    <hyperlink ref="B629" r:id="rId459"/>
    <hyperlink ref="B630" r:id="rId460"/>
    <hyperlink ref="B632" r:id="rId461"/>
    <hyperlink ref="B633" r:id="rId462"/>
    <hyperlink ref="B634" r:id="rId463"/>
    <hyperlink ref="B635" r:id="rId464"/>
    <hyperlink ref="B636" r:id="rId465"/>
    <hyperlink ref="B637" r:id="rId466"/>
    <hyperlink ref="B638" r:id="rId467"/>
    <hyperlink ref="B639" r:id="rId468"/>
    <hyperlink ref="B640" r:id="rId469"/>
    <hyperlink ref="B641" r:id="rId470"/>
    <hyperlink ref="B642" r:id="rId471"/>
    <hyperlink ref="B643" r:id="rId472"/>
    <hyperlink ref="B644" r:id="rId473"/>
    <hyperlink ref="B645" r:id="rId474"/>
    <hyperlink ref="B129" r:id="rId475"/>
    <hyperlink ref="B170" r:id="rId476"/>
    <hyperlink ref="B161" r:id="rId477"/>
    <hyperlink ref="B324" r:id="rId478"/>
    <hyperlink ref="B329" r:id="rId479"/>
    <hyperlink ref="B330" r:id="rId480"/>
    <hyperlink ref="B335" r:id="rId481"/>
    <hyperlink ref="B336" r:id="rId482"/>
    <hyperlink ref="B337" r:id="rId483"/>
    <hyperlink ref="B339" r:id="rId484"/>
    <hyperlink ref="B361" r:id="rId485"/>
    <hyperlink ref="B362" r:id="rId486"/>
    <hyperlink ref="B363" r:id="rId487"/>
    <hyperlink ref="B364" r:id="rId488"/>
    <hyperlink ref="B365" r:id="rId489"/>
    <hyperlink ref="B367" r:id="rId490"/>
    <hyperlink ref="B276" r:id="rId491"/>
    <hyperlink ref="B278" r:id="rId492"/>
    <hyperlink ref="B279" r:id="rId493"/>
    <hyperlink ref="B280" r:id="rId494"/>
    <hyperlink ref="B281" r:id="rId495"/>
    <hyperlink ref="B419" r:id="rId496"/>
    <hyperlink ref="B420" r:id="rId497"/>
    <hyperlink ref="B450" r:id="rId498"/>
    <hyperlink ref="B478" r:id="rId499"/>
    <hyperlink ref="B499" r:id="rId500"/>
    <hyperlink ref="B501" r:id="rId501"/>
    <hyperlink ref="B502" r:id="rId502"/>
    <hyperlink ref="B510" r:id="rId503"/>
    <hyperlink ref="B511" r:id="rId504"/>
    <hyperlink ref="B527" r:id="rId505"/>
    <hyperlink ref="B417" r:id="rId506"/>
    <hyperlink ref="B277" r:id="rId507"/>
    <hyperlink ref="B342" r:id="rId508"/>
    <hyperlink ref="B343" r:id="rId509"/>
    <hyperlink ref="B344" r:id="rId510"/>
    <hyperlink ref="B345" r:id="rId511"/>
    <hyperlink ref="B346" r:id="rId512"/>
    <hyperlink ref="B347" r:id="rId513"/>
    <hyperlink ref="B387" r:id="rId514"/>
    <hyperlink ref="B388" r:id="rId515"/>
    <hyperlink ref="B405" r:id="rId516"/>
    <hyperlink ref="B406" r:id="rId517"/>
    <hyperlink ref="B407" r:id="rId518"/>
    <hyperlink ref="B408" r:id="rId519"/>
    <hyperlink ref="B399" r:id="rId520"/>
    <hyperlink ref="B400" r:id="rId521"/>
    <hyperlink ref="B401" r:id="rId522"/>
    <hyperlink ref="B402" r:id="rId523"/>
    <hyperlink ref="B411" r:id="rId524"/>
    <hyperlink ref="B412" r:id="rId525"/>
    <hyperlink ref="B413" r:id="rId526"/>
    <hyperlink ref="B414" r:id="rId527"/>
    <hyperlink ref="B415" r:id="rId528"/>
    <hyperlink ref="B422" r:id="rId529"/>
    <hyperlink ref="B423" r:id="rId530"/>
    <hyperlink ref="B483" r:id="rId531"/>
    <hyperlink ref="B533" r:id="rId532"/>
    <hyperlink ref="B534" r:id="rId533"/>
    <hyperlink ref="B538" r:id="rId534"/>
    <hyperlink ref="B557" r:id="rId535"/>
    <hyperlink ref="B561" r:id="rId536"/>
    <hyperlink ref="B567" r:id="rId537"/>
    <hyperlink ref="B568" r:id="rId538"/>
    <hyperlink ref="B573" r:id="rId539"/>
    <hyperlink ref="B577" r:id="rId540"/>
    <hyperlink ref="B583" r:id="rId541"/>
    <hyperlink ref="B584" r:id="rId542"/>
    <hyperlink ref="B602" r:id="rId543"/>
    <hyperlink ref="B612" r:id="rId544"/>
    <hyperlink ref="B613" r:id="rId545"/>
  </hyperlinks>
  <pageMargins left="0.31496062992125984" right="0.31496062992125984" top="0.74803149606299213" bottom="0.35433070866141736" header="0.31496062992125984" footer="0.11811023622047245"/>
  <pageSetup paperSize="9" scale="80" fitToHeight="0" orientation="portrait" r:id="rId546"/>
  <rowBreaks count="8" manualBreakCount="8">
    <brk id="74" max="16383" man="1"/>
    <brk id="142" max="16383" man="1"/>
    <brk id="274" max="16383" man="1"/>
    <brk id="340" max="16383" man="1"/>
    <brk id="402" max="16383" man="1"/>
    <brk id="466" max="16383" man="1"/>
    <brk id="531" max="16383" man="1"/>
    <brk id="621" max="16383" man="1"/>
  </rowBreaks>
  <ignoredErrors>
    <ignoredError sqref="C359 C268 C263 C258 C206:C208 C185:C190 C181:C183 C210:C212 C214:C222 C413 C399:C402 C228 C192:C198 C200:C204 C225:C226 C539:C547 C534:C537 C290" twoDigitTextYear="1"/>
  </ignoredErrors>
  <drawing r:id="rId547"/>
</worksheet>
</file>

<file path=xl/worksheets/sheet2.xml><?xml version="1.0" encoding="utf-8"?>
<worksheet xmlns="http://schemas.openxmlformats.org/spreadsheetml/2006/main" xmlns:r="http://schemas.openxmlformats.org/officeDocument/2006/relationships">
  <dimension ref="C2:H41"/>
  <sheetViews>
    <sheetView workbookViewId="0"/>
  </sheetViews>
  <sheetFormatPr defaultRowHeight="12.75"/>
  <cols>
    <col min="1" max="1" width="9.140625" style="1"/>
    <col min="2" max="2" width="1.7109375" style="1" customWidth="1"/>
    <col min="3" max="3" width="1.7109375" style="2" customWidth="1"/>
    <col min="4" max="4" width="1.7109375" style="5" customWidth="1"/>
    <col min="5" max="5" width="24.42578125" style="1" bestFit="1" customWidth="1"/>
    <col min="6" max="6" width="9.140625" style="3"/>
    <col min="7" max="7" width="11.42578125" style="1" bestFit="1" customWidth="1"/>
    <col min="8" max="16384" width="9.140625" style="1"/>
  </cols>
  <sheetData>
    <row r="2" spans="3:7">
      <c r="C2" s="2" t="s">
        <v>60</v>
      </c>
    </row>
    <row r="3" spans="3:7">
      <c r="E3" s="1" t="s">
        <v>58</v>
      </c>
      <c r="F3" s="3" t="s">
        <v>55</v>
      </c>
    </row>
    <row r="4" spans="3:7">
      <c r="E4" s="1" t="s">
        <v>61</v>
      </c>
      <c r="F4" s="3">
        <v>4</v>
      </c>
    </row>
    <row r="5" spans="3:7">
      <c r="E5" s="1" t="s">
        <v>62</v>
      </c>
      <c r="F5" s="3" t="e">
        <f>VLOOKUP(#REF!,CALCS!$F$19:$G$23,2,FALSE)</f>
        <v>#REF!</v>
      </c>
    </row>
    <row r="8" spans="3:7">
      <c r="C8" s="2" t="s">
        <v>65</v>
      </c>
    </row>
    <row r="9" spans="3:7">
      <c r="D9" s="5" t="s">
        <v>68</v>
      </c>
      <c r="G9" s="3"/>
    </row>
    <row r="10" spans="3:7">
      <c r="E10" s="6" t="e">
        <f>#REF!</f>
        <v>#REF!</v>
      </c>
      <c r="G10" s="3"/>
    </row>
    <row r="11" spans="3:7">
      <c r="F11" s="3">
        <v>1</v>
      </c>
      <c r="G11" s="3" t="s">
        <v>55</v>
      </c>
    </row>
    <row r="12" spans="3:7">
      <c r="F12" s="3">
        <v>2</v>
      </c>
      <c r="G12" s="3" t="s">
        <v>56</v>
      </c>
    </row>
    <row r="13" spans="3:7">
      <c r="G13" s="3"/>
    </row>
    <row r="14" spans="3:7">
      <c r="E14" s="1" t="s">
        <v>69</v>
      </c>
      <c r="F14" s="3">
        <v>4</v>
      </c>
      <c r="G14" s="3"/>
    </row>
    <row r="15" spans="3:7">
      <c r="E15" s="1" t="s">
        <v>70</v>
      </c>
      <c r="F15" s="3">
        <v>5</v>
      </c>
      <c r="G15" s="3"/>
    </row>
    <row r="16" spans="3:7">
      <c r="G16" s="3"/>
    </row>
    <row r="17" spans="4:8">
      <c r="D17" s="5" t="s">
        <v>66</v>
      </c>
      <c r="F17" s="1"/>
    </row>
    <row r="18" spans="4:8">
      <c r="E18" s="6" t="e">
        <f>#REF!</f>
        <v>#REF!</v>
      </c>
      <c r="F18" s="1"/>
      <c r="G18" s="1" t="s">
        <v>67</v>
      </c>
    </row>
    <row r="19" spans="4:8">
      <c r="F19" s="3">
        <v>1</v>
      </c>
      <c r="G19" s="3">
        <v>7</v>
      </c>
    </row>
    <row r="20" spans="4:8">
      <c r="F20" s="3">
        <f t="shared" ref="F20:G23" si="0">F19+1</f>
        <v>2</v>
      </c>
      <c r="G20" s="3">
        <f t="shared" si="0"/>
        <v>8</v>
      </c>
    </row>
    <row r="21" spans="4:8">
      <c r="F21" s="3">
        <f t="shared" si="0"/>
        <v>3</v>
      </c>
      <c r="G21" s="3">
        <f t="shared" si="0"/>
        <v>9</v>
      </c>
    </row>
    <row r="22" spans="4:8">
      <c r="F22" s="3">
        <f t="shared" si="0"/>
        <v>4</v>
      </c>
      <c r="G22" s="3">
        <f t="shared" si="0"/>
        <v>10</v>
      </c>
    </row>
    <row r="23" spans="4:8">
      <c r="F23" s="3">
        <f t="shared" si="0"/>
        <v>5</v>
      </c>
      <c r="G23" s="3">
        <f t="shared" si="0"/>
        <v>11</v>
      </c>
    </row>
    <row r="24" spans="4:8">
      <c r="G24" s="3"/>
    </row>
    <row r="25" spans="4:8">
      <c r="D25" s="5" t="s">
        <v>71</v>
      </c>
      <c r="G25" s="3"/>
    </row>
    <row r="26" spans="4:8">
      <c r="E26" s="5"/>
      <c r="F26" s="1" t="s">
        <v>72</v>
      </c>
      <c r="G26" s="3" t="s">
        <v>55</v>
      </c>
      <c r="H26" s="3" t="s">
        <v>56</v>
      </c>
    </row>
    <row r="27" spans="4:8">
      <c r="E27" s="3">
        <v>1</v>
      </c>
      <c r="F27" s="3">
        <f>G19</f>
        <v>7</v>
      </c>
      <c r="G27" s="3">
        <f>$F27*$F$14</f>
        <v>28</v>
      </c>
      <c r="H27" s="3">
        <f>$F27*$F$15</f>
        <v>35</v>
      </c>
    </row>
    <row r="28" spans="4:8">
      <c r="E28" s="3">
        <v>2</v>
      </c>
      <c r="F28" s="3">
        <f>G20</f>
        <v>8</v>
      </c>
      <c r="G28" s="3">
        <f>$F28*$F$14</f>
        <v>32</v>
      </c>
      <c r="H28" s="3">
        <f>$F28*$F$15</f>
        <v>40</v>
      </c>
    </row>
    <row r="29" spans="4:8">
      <c r="E29" s="3">
        <v>3</v>
      </c>
      <c r="F29" s="3">
        <f>G21</f>
        <v>9</v>
      </c>
      <c r="G29" s="3">
        <f>$F29*$F$14</f>
        <v>36</v>
      </c>
      <c r="H29" s="3">
        <f>$F29*$F$15</f>
        <v>45</v>
      </c>
    </row>
    <row r="30" spans="4:8">
      <c r="E30" s="3">
        <v>4</v>
      </c>
      <c r="F30" s="3">
        <f>G22</f>
        <v>10</v>
      </c>
      <c r="G30" s="3">
        <f>$F30*$F$14</f>
        <v>40</v>
      </c>
      <c r="H30" s="3">
        <f>$F30*$F$15</f>
        <v>50</v>
      </c>
    </row>
    <row r="31" spans="4:8">
      <c r="E31" s="3">
        <v>5</v>
      </c>
      <c r="F31" s="3">
        <f>G23</f>
        <v>11</v>
      </c>
      <c r="G31" s="3">
        <f>$F31*$F$14</f>
        <v>44</v>
      </c>
      <c r="H31" s="3">
        <f>$F31*$F$15</f>
        <v>55</v>
      </c>
    </row>
    <row r="32" spans="4:8">
      <c r="G32" s="3"/>
    </row>
    <row r="33" spans="3:7">
      <c r="G33" s="3"/>
    </row>
    <row r="34" spans="3:7">
      <c r="C34" s="2" t="s">
        <v>54</v>
      </c>
    </row>
    <row r="35" spans="3:7">
      <c r="E35" s="1" t="s">
        <v>58</v>
      </c>
      <c r="F35" s="3" t="s">
        <v>55</v>
      </c>
    </row>
    <row r="36" spans="3:7">
      <c r="E36" s="3" t="s">
        <v>57</v>
      </c>
      <c r="F36" s="3">
        <v>3</v>
      </c>
    </row>
    <row r="37" spans="3:7">
      <c r="E37" s="3"/>
    </row>
    <row r="38" spans="3:7">
      <c r="E38" s="3" t="s">
        <v>59</v>
      </c>
      <c r="F38" s="3" t="s">
        <v>63</v>
      </c>
      <c r="G38" s="1" t="s">
        <v>64</v>
      </c>
    </row>
    <row r="39" spans="3:7">
      <c r="E39" s="3">
        <v>17</v>
      </c>
      <c r="F39" s="4">
        <v>24</v>
      </c>
      <c r="G39" s="1">
        <f>F39*$F$36</f>
        <v>72</v>
      </c>
    </row>
    <row r="40" spans="3:7">
      <c r="E40" s="3">
        <v>32</v>
      </c>
      <c r="F40" s="4">
        <v>14</v>
      </c>
      <c r="G40" s="1">
        <f>F40*$F$36</f>
        <v>42</v>
      </c>
    </row>
    <row r="41" spans="3:7">
      <c r="E41" s="3">
        <v>40</v>
      </c>
      <c r="F41" s="4">
        <v>10</v>
      </c>
      <c r="G41" s="1">
        <f>F41*$F$36</f>
        <v>30</v>
      </c>
    </row>
  </sheetData>
  <phoneticPr fontId="1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JUB Autumn 2020 Agro-Soyuz </vt:lpstr>
      <vt:lpstr>CALCS</vt:lpstr>
      <vt:lpstr>'JUB Autumn 2020 Agro-Soyuz 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Dolph Uittenbogaard</dc:creator>
  <cp:lastModifiedBy>Kolyan</cp:lastModifiedBy>
  <cp:lastPrinted>2020-02-25T16:05:54Z</cp:lastPrinted>
  <dcterms:created xsi:type="dcterms:W3CDTF">2016-06-29T12:55:26Z</dcterms:created>
  <dcterms:modified xsi:type="dcterms:W3CDTF">2021-07-15T16:26:41Z</dcterms:modified>
</cp:coreProperties>
</file>