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JUB Autumn 2022 Agro-Soyuz " sheetId="18" r:id="rId1"/>
    <sheet name="CALCS" sheetId="17" state="hidden" r:id="rId2"/>
  </sheets>
  <externalReferences>
    <externalReference r:id="rId3"/>
    <externalReference r:id="rId4"/>
  </externalReferences>
  <definedNames>
    <definedName name="JUBdoosEx">[1]Input!$D$67</definedName>
    <definedName name="Laotorpi">[1]Input!$L$43</definedName>
    <definedName name="OverheadVerpakt">[2]OVERHEAD!$AB$95</definedName>
    <definedName name="TransJub">[2]INPUT!$L$49</definedName>
    <definedName name="Uitval">[2]INPUT!$D$3</definedName>
    <definedName name="VerkoopProvisie">[2]OVERHEAD!$AB$93</definedName>
    <definedName name="_xlnm.Print_Area" localSheetId="0">'JUB Autumn 2022 Agro-Soyuz '!$A$1:$J$682</definedName>
  </definedNames>
  <calcPr calcId="125725"/>
</workbook>
</file>

<file path=xl/calcChain.xml><?xml version="1.0" encoding="utf-8"?>
<calcChain xmlns="http://schemas.openxmlformats.org/spreadsheetml/2006/main">
  <c r="H24" i="18"/>
  <c r="J675" l="1"/>
  <c r="J672"/>
  <c r="F675"/>
  <c r="H675"/>
  <c r="H676"/>
  <c r="H672"/>
  <c r="F672"/>
  <c r="J602" l="1"/>
  <c r="J597"/>
  <c r="J596"/>
  <c r="H596"/>
  <c r="H597"/>
  <c r="H598"/>
  <c r="H599"/>
  <c r="H600"/>
  <c r="H601"/>
  <c r="H602"/>
  <c r="F596"/>
  <c r="F597"/>
  <c r="F598"/>
  <c r="F599"/>
  <c r="F600"/>
  <c r="F601"/>
  <c r="F602"/>
  <c r="F603"/>
  <c r="J578"/>
  <c r="J579"/>
  <c r="H578"/>
  <c r="H579"/>
  <c r="H580"/>
  <c r="F578"/>
  <c r="F579"/>
  <c r="J564"/>
  <c r="H564"/>
  <c r="J560"/>
  <c r="H560"/>
  <c r="H561"/>
  <c r="F564"/>
  <c r="F560"/>
  <c r="J549"/>
  <c r="J550"/>
  <c r="H549"/>
  <c r="H550"/>
  <c r="F549"/>
  <c r="F550"/>
  <c r="J531"/>
  <c r="J530"/>
  <c r="J527"/>
  <c r="H527"/>
  <c r="H528"/>
  <c r="H529"/>
  <c r="H530"/>
  <c r="H531"/>
  <c r="F527"/>
  <c r="F528"/>
  <c r="F529"/>
  <c r="F530"/>
  <c r="F531"/>
  <c r="F532"/>
  <c r="F470"/>
  <c r="H470"/>
  <c r="H471"/>
  <c r="J470"/>
  <c r="J468"/>
  <c r="H468"/>
  <c r="F468"/>
  <c r="J453"/>
  <c r="J454"/>
  <c r="J455"/>
  <c r="J456"/>
  <c r="H453"/>
  <c r="H454"/>
  <c r="H455"/>
  <c r="F453"/>
  <c r="F454"/>
  <c r="F455"/>
  <c r="F456"/>
  <c r="F421"/>
  <c r="H421"/>
  <c r="J421"/>
  <c r="J414"/>
  <c r="J415"/>
  <c r="J417"/>
  <c r="H417"/>
  <c r="H418"/>
  <c r="H414"/>
  <c r="H415"/>
  <c r="F417"/>
  <c r="F414"/>
  <c r="F415"/>
  <c r="H383"/>
  <c r="H384"/>
  <c r="H385"/>
  <c r="H386"/>
  <c r="F377"/>
  <c r="H377"/>
  <c r="J377"/>
  <c r="J354"/>
  <c r="H354"/>
  <c r="F354"/>
  <c r="F352"/>
  <c r="H352"/>
  <c r="J352"/>
  <c r="F330"/>
  <c r="H330"/>
  <c r="H331"/>
  <c r="J330"/>
  <c r="F321"/>
  <c r="H321"/>
  <c r="H322"/>
  <c r="J321"/>
  <c r="J306"/>
  <c r="H306"/>
  <c r="H307"/>
  <c r="F306"/>
  <c r="F307"/>
  <c r="F308"/>
  <c r="J296"/>
  <c r="F296"/>
  <c r="H296"/>
  <c r="J293"/>
  <c r="H293"/>
  <c r="F292"/>
  <c r="F293"/>
  <c r="F277"/>
  <c r="H277"/>
  <c r="J277"/>
  <c r="J196"/>
  <c r="J192"/>
  <c r="H196"/>
  <c r="F196"/>
  <c r="F192"/>
  <c r="J182"/>
  <c r="H182"/>
  <c r="F182"/>
  <c r="J173"/>
  <c r="H173"/>
  <c r="F173"/>
  <c r="F159"/>
  <c r="J159"/>
  <c r="H148"/>
  <c r="J148"/>
  <c r="F148"/>
  <c r="J143"/>
  <c r="H143"/>
  <c r="F143"/>
  <c r="F144"/>
  <c r="H129"/>
  <c r="H130"/>
  <c r="F129"/>
  <c r="F130"/>
  <c r="J129"/>
  <c r="J130"/>
  <c r="J109"/>
  <c r="F109"/>
  <c r="F110"/>
  <c r="H109"/>
  <c r="F98"/>
  <c r="H98"/>
  <c r="J98"/>
  <c r="J99"/>
  <c r="F86"/>
  <c r="H86"/>
  <c r="J86"/>
  <c r="F73"/>
  <c r="F74"/>
  <c r="H73"/>
  <c r="J73"/>
  <c r="F65"/>
  <c r="F61"/>
  <c r="F58"/>
  <c r="F59"/>
  <c r="F55"/>
  <c r="J65"/>
  <c r="J55"/>
  <c r="J61"/>
  <c r="H65"/>
  <c r="H61"/>
  <c r="H55"/>
  <c r="J35"/>
  <c r="H35"/>
  <c r="F35"/>
  <c r="F24"/>
  <c r="J24"/>
  <c r="H159" l="1"/>
  <c r="F590" l="1"/>
  <c r="H590"/>
  <c r="J590"/>
  <c r="F607" l="1"/>
  <c r="J607"/>
  <c r="H607"/>
  <c r="F563"/>
  <c r="J563"/>
  <c r="H563"/>
  <c r="H555"/>
  <c r="F555"/>
  <c r="J555"/>
  <c r="J539"/>
  <c r="H539"/>
  <c r="F539"/>
  <c r="F525"/>
  <c r="H525"/>
  <c r="J525"/>
  <c r="F467"/>
  <c r="H467"/>
  <c r="J467"/>
  <c r="F419"/>
  <c r="H419"/>
  <c r="J419"/>
  <c r="F371"/>
  <c r="J371"/>
  <c r="H371"/>
  <c r="F342"/>
  <c r="J342"/>
  <c r="H342"/>
  <c r="J308"/>
  <c r="H308"/>
  <c r="J292"/>
  <c r="H292"/>
  <c r="H286"/>
  <c r="F286"/>
  <c r="J286"/>
  <c r="H280"/>
  <c r="J280"/>
  <c r="F280"/>
  <c r="F255"/>
  <c r="J255"/>
  <c r="H255"/>
  <c r="F232"/>
  <c r="J232"/>
  <c r="H232"/>
  <c r="F222"/>
  <c r="J222"/>
  <c r="H222"/>
  <c r="F194"/>
  <c r="J194"/>
  <c r="H194"/>
  <c r="J181"/>
  <c r="H181"/>
  <c r="F181"/>
  <c r="J142"/>
  <c r="H142"/>
  <c r="F142"/>
  <c r="F121"/>
  <c r="J121"/>
  <c r="H121"/>
  <c r="H116"/>
  <c r="H117"/>
  <c r="H118"/>
  <c r="H119"/>
  <c r="F119"/>
  <c r="J119"/>
  <c r="F116"/>
  <c r="J116"/>
  <c r="F75"/>
  <c r="J75"/>
  <c r="H75"/>
  <c r="F70"/>
  <c r="F64"/>
  <c r="F66"/>
  <c r="J70"/>
  <c r="J66"/>
  <c r="H66"/>
  <c r="H70"/>
  <c r="F43"/>
  <c r="J43"/>
  <c r="H43"/>
  <c r="J64" l="1"/>
  <c r="H64"/>
  <c r="J58"/>
  <c r="H58"/>
  <c r="F287" l="1"/>
  <c r="H287"/>
  <c r="J287"/>
  <c r="J155"/>
  <c r="H155"/>
  <c r="F155"/>
  <c r="F23" l="1"/>
  <c r="F25"/>
  <c r="F26"/>
  <c r="F27"/>
  <c r="F28"/>
  <c r="F29"/>
  <c r="F30"/>
  <c r="F31"/>
  <c r="F32"/>
  <c r="F33"/>
  <c r="F36"/>
  <c r="F37"/>
  <c r="F41"/>
  <c r="F42"/>
  <c r="F45"/>
  <c r="F46"/>
  <c r="F47"/>
  <c r="F48"/>
  <c r="F49"/>
  <c r="F50"/>
  <c r="F51"/>
  <c r="F52"/>
  <c r="F53"/>
  <c r="F56"/>
  <c r="F57"/>
  <c r="F60"/>
  <c r="F62"/>
  <c r="F63"/>
  <c r="F67"/>
  <c r="F68"/>
  <c r="F69"/>
  <c r="F71"/>
  <c r="F72"/>
  <c r="F76"/>
  <c r="F77"/>
  <c r="F78"/>
  <c r="F79"/>
  <c r="F81"/>
  <c r="F82"/>
  <c r="F83"/>
  <c r="F84"/>
  <c r="F85"/>
  <c r="F87"/>
  <c r="F89"/>
  <c r="F90"/>
  <c r="F91"/>
  <c r="F92"/>
  <c r="F93"/>
  <c r="F95"/>
  <c r="F96"/>
  <c r="F97"/>
  <c r="F99"/>
  <c r="F100"/>
  <c r="F101"/>
  <c r="F102"/>
  <c r="F104"/>
  <c r="F105"/>
  <c r="F106"/>
  <c r="F107"/>
  <c r="F108"/>
  <c r="F111"/>
  <c r="F112"/>
  <c r="F113"/>
  <c r="F115"/>
  <c r="F117"/>
  <c r="F118"/>
  <c r="F120"/>
  <c r="F123"/>
  <c r="F124"/>
  <c r="F125"/>
  <c r="F126"/>
  <c r="F127"/>
  <c r="F128"/>
  <c r="F131"/>
  <c r="F133"/>
  <c r="F134"/>
  <c r="F135"/>
  <c r="F136"/>
  <c r="F137"/>
  <c r="F138"/>
  <c r="F139"/>
  <c r="F140"/>
  <c r="F141"/>
  <c r="F146"/>
  <c r="F147"/>
  <c r="F149"/>
  <c r="F151"/>
  <c r="F152"/>
  <c r="F153"/>
  <c r="F154"/>
  <c r="F158"/>
  <c r="F160"/>
  <c r="F161"/>
  <c r="F162"/>
  <c r="F164"/>
  <c r="F165"/>
  <c r="F166"/>
  <c r="F167"/>
  <c r="F168"/>
  <c r="F169"/>
  <c r="F172"/>
  <c r="F175"/>
  <c r="F176"/>
  <c r="F177"/>
  <c r="F178"/>
  <c r="F179"/>
  <c r="F180"/>
  <c r="F185"/>
  <c r="F188"/>
  <c r="F189"/>
  <c r="F190"/>
  <c r="F193"/>
  <c r="F195"/>
  <c r="F197"/>
  <c r="F198"/>
  <c r="F200"/>
  <c r="F201"/>
  <c r="F202"/>
  <c r="F203"/>
  <c r="F204"/>
  <c r="F205"/>
  <c r="F206"/>
  <c r="F208"/>
  <c r="F209"/>
  <c r="F210"/>
  <c r="F211"/>
  <c r="F212"/>
  <c r="F214"/>
  <c r="F215"/>
  <c r="F216"/>
  <c r="F218"/>
  <c r="F219"/>
  <c r="F220"/>
  <c r="F223"/>
  <c r="F224"/>
  <c r="F225"/>
  <c r="F226"/>
  <c r="F227"/>
  <c r="F228"/>
  <c r="F229"/>
  <c r="F230"/>
  <c r="F231"/>
  <c r="F233"/>
  <c r="F234"/>
  <c r="F235"/>
  <c r="F236"/>
  <c r="F240"/>
  <c r="F241"/>
  <c r="F242"/>
  <c r="F243"/>
  <c r="F244"/>
  <c r="F245"/>
  <c r="F246"/>
  <c r="F247"/>
  <c r="F249"/>
  <c r="F250"/>
  <c r="F251"/>
  <c r="F252"/>
  <c r="F254"/>
  <c r="F256"/>
  <c r="F258"/>
  <c r="F259"/>
  <c r="F263"/>
  <c r="F265"/>
  <c r="F267"/>
  <c r="F268"/>
  <c r="F270"/>
  <c r="F271"/>
  <c r="F272"/>
  <c r="F273"/>
  <c r="F275"/>
  <c r="F279"/>
  <c r="F281"/>
  <c r="F282"/>
  <c r="F284"/>
  <c r="F285"/>
  <c r="F289"/>
  <c r="F290"/>
  <c r="F291"/>
  <c r="F294"/>
  <c r="F295"/>
  <c r="F298"/>
  <c r="F299"/>
  <c r="F305"/>
  <c r="F309"/>
  <c r="F310"/>
  <c r="F311"/>
  <c r="F312"/>
  <c r="F313"/>
  <c r="F315"/>
  <c r="F316"/>
  <c r="F317"/>
  <c r="F320"/>
  <c r="F323"/>
  <c r="F324"/>
  <c r="F329"/>
  <c r="F331"/>
  <c r="F332"/>
  <c r="F335"/>
  <c r="F336"/>
  <c r="F337"/>
  <c r="F338"/>
  <c r="F339"/>
  <c r="F340"/>
  <c r="F341"/>
  <c r="F343"/>
  <c r="F344"/>
  <c r="F347"/>
  <c r="F348"/>
  <c r="F349"/>
  <c r="F351"/>
  <c r="F353"/>
  <c r="F356"/>
  <c r="F357"/>
  <c r="F358"/>
  <c r="F359"/>
  <c r="F360"/>
  <c r="F361"/>
  <c r="F363"/>
  <c r="F364"/>
  <c r="F366"/>
  <c r="F367"/>
  <c r="F368"/>
  <c r="F372"/>
  <c r="F374"/>
  <c r="F375"/>
  <c r="F380"/>
  <c r="F381"/>
  <c r="F389"/>
  <c r="F390"/>
  <c r="F391"/>
  <c r="F392"/>
  <c r="F393"/>
  <c r="F397"/>
  <c r="F398"/>
  <c r="F399"/>
  <c r="F401"/>
  <c r="F403"/>
  <c r="F404"/>
  <c r="F405"/>
  <c r="F406"/>
  <c r="F407"/>
  <c r="F411"/>
  <c r="F412"/>
  <c r="F416"/>
  <c r="F418"/>
  <c r="F420"/>
  <c r="F423"/>
  <c r="F424"/>
  <c r="F425"/>
  <c r="F426"/>
  <c r="F429"/>
  <c r="F430"/>
  <c r="F431"/>
  <c r="F432"/>
  <c r="F434"/>
  <c r="F435"/>
  <c r="F436"/>
  <c r="F437"/>
  <c r="F438"/>
  <c r="F439"/>
  <c r="F443"/>
  <c r="F447"/>
  <c r="F448"/>
  <c r="F451"/>
  <c r="F452"/>
  <c r="F457"/>
  <c r="F458"/>
  <c r="F459"/>
  <c r="F460"/>
  <c r="F461"/>
  <c r="F462"/>
  <c r="F463"/>
  <c r="F464"/>
  <c r="F465"/>
  <c r="F466"/>
  <c r="F469"/>
  <c r="F471"/>
  <c r="F472"/>
  <c r="F473"/>
  <c r="F474"/>
  <c r="F476"/>
  <c r="F480"/>
  <c r="F481"/>
  <c r="F482"/>
  <c r="F484"/>
  <c r="F485"/>
  <c r="F486"/>
  <c r="F487"/>
  <c r="F488"/>
  <c r="F489"/>
  <c r="F491"/>
  <c r="F492"/>
  <c r="F493"/>
  <c r="F494"/>
  <c r="F497"/>
  <c r="F498"/>
  <c r="F499"/>
  <c r="F501"/>
  <c r="F502"/>
  <c r="F503"/>
  <c r="F505"/>
  <c r="F506"/>
  <c r="F507"/>
  <c r="F508"/>
  <c r="F509"/>
  <c r="F516"/>
  <c r="F517"/>
  <c r="F518"/>
  <c r="F520"/>
  <c r="F522"/>
  <c r="F523"/>
  <c r="F524"/>
  <c r="F526"/>
  <c r="F533"/>
  <c r="F534"/>
  <c r="F535"/>
  <c r="F536"/>
  <c r="F537"/>
  <c r="F538"/>
  <c r="F540"/>
  <c r="F541"/>
  <c r="F542"/>
  <c r="F543"/>
  <c r="F544"/>
  <c r="F545"/>
  <c r="F547"/>
  <c r="F548"/>
  <c r="F551"/>
  <c r="F552"/>
  <c r="F553"/>
  <c r="F554"/>
  <c r="F556"/>
  <c r="F557"/>
  <c r="F558"/>
  <c r="F559"/>
  <c r="F561"/>
  <c r="F562"/>
  <c r="F567"/>
  <c r="F568"/>
  <c r="F569"/>
  <c r="F570"/>
  <c r="F571"/>
  <c r="F572"/>
  <c r="F573"/>
  <c r="F574"/>
  <c r="F575"/>
  <c r="F576"/>
  <c r="F577"/>
  <c r="F591"/>
  <c r="F593"/>
  <c r="F595"/>
  <c r="F604"/>
  <c r="F605"/>
  <c r="F606"/>
  <c r="F623"/>
  <c r="F625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8"/>
  <c r="F649"/>
  <c r="F650"/>
  <c r="F652"/>
  <c r="F653"/>
  <c r="F654"/>
  <c r="F656"/>
  <c r="F657"/>
  <c r="F658"/>
  <c r="F659"/>
  <c r="F660"/>
  <c r="F661"/>
  <c r="F674"/>
  <c r="F676"/>
  <c r="F677"/>
  <c r="F678"/>
  <c r="F680"/>
  <c r="F681"/>
  <c r="F22"/>
  <c r="J430" l="1"/>
  <c r="H430"/>
  <c r="H681"/>
  <c r="H680"/>
  <c r="H678"/>
  <c r="H677"/>
  <c r="H674"/>
  <c r="H661"/>
  <c r="H660"/>
  <c r="H659"/>
  <c r="H658"/>
  <c r="H657"/>
  <c r="H656"/>
  <c r="H654"/>
  <c r="H653"/>
  <c r="H652"/>
  <c r="H650"/>
  <c r="H649"/>
  <c r="H648"/>
  <c r="H646"/>
  <c r="H645"/>
  <c r="H644"/>
  <c r="H643"/>
  <c r="H642"/>
  <c r="H641"/>
  <c r="H640"/>
  <c r="H639"/>
  <c r="H638"/>
  <c r="H637"/>
  <c r="H636"/>
  <c r="H635"/>
  <c r="H634"/>
  <c r="H633"/>
  <c r="H632"/>
  <c r="H631"/>
  <c r="H630"/>
  <c r="H629"/>
  <c r="H628"/>
  <c r="H627"/>
  <c r="H625"/>
  <c r="H623"/>
  <c r="H606"/>
  <c r="H605"/>
  <c r="H604"/>
  <c r="H595"/>
  <c r="H593"/>
  <c r="H591"/>
  <c r="H577"/>
  <c r="H576"/>
  <c r="H575"/>
  <c r="H574"/>
  <c r="H573"/>
  <c r="H572"/>
  <c r="H571"/>
  <c r="H570"/>
  <c r="H569"/>
  <c r="H568"/>
  <c r="H567"/>
  <c r="H562"/>
  <c r="H559"/>
  <c r="H558"/>
  <c r="H557"/>
  <c r="H556"/>
  <c r="H554"/>
  <c r="H553"/>
  <c r="H552"/>
  <c r="H551"/>
  <c r="H548"/>
  <c r="H547"/>
  <c r="H545"/>
  <c r="H544"/>
  <c r="H543"/>
  <c r="H542"/>
  <c r="H541"/>
  <c r="H540"/>
  <c r="H538"/>
  <c r="H537"/>
  <c r="H536"/>
  <c r="H535"/>
  <c r="H534"/>
  <c r="H533"/>
  <c r="H532"/>
  <c r="H526"/>
  <c r="H524"/>
  <c r="H523"/>
  <c r="H522"/>
  <c r="H520"/>
  <c r="H518"/>
  <c r="H517"/>
  <c r="H516"/>
  <c r="H509"/>
  <c r="H508"/>
  <c r="H507"/>
  <c r="H506"/>
  <c r="H505"/>
  <c r="H503"/>
  <c r="H502"/>
  <c r="H501"/>
  <c r="H499"/>
  <c r="H498"/>
  <c r="H497"/>
  <c r="H494"/>
  <c r="H493"/>
  <c r="H492"/>
  <c r="H491"/>
  <c r="H489"/>
  <c r="H488"/>
  <c r="H487"/>
  <c r="H486"/>
  <c r="H485"/>
  <c r="H484"/>
  <c r="H482"/>
  <c r="H481"/>
  <c r="H480"/>
  <c r="H476"/>
  <c r="H474"/>
  <c r="H473"/>
  <c r="H472"/>
  <c r="H469"/>
  <c r="H466"/>
  <c r="H465"/>
  <c r="H464"/>
  <c r="H463"/>
  <c r="H462"/>
  <c r="H461"/>
  <c r="H460"/>
  <c r="H459"/>
  <c r="H458"/>
  <c r="H457"/>
  <c r="H456"/>
  <c r="H452"/>
  <c r="H451"/>
  <c r="H448"/>
  <c r="H447"/>
  <c r="J444"/>
  <c r="H443"/>
  <c r="H439"/>
  <c r="H438"/>
  <c r="H437"/>
  <c r="H436"/>
  <c r="H435"/>
  <c r="H434"/>
  <c r="H432"/>
  <c r="H431"/>
  <c r="H429"/>
  <c r="H426"/>
  <c r="H425"/>
  <c r="H424"/>
  <c r="H423"/>
  <c r="H420"/>
  <c r="H416"/>
  <c r="H412"/>
  <c r="H411"/>
  <c r="H407"/>
  <c r="H406"/>
  <c r="H405"/>
  <c r="H404"/>
  <c r="H403"/>
  <c r="H401"/>
  <c r="H399"/>
  <c r="H398"/>
  <c r="H397"/>
  <c r="H393"/>
  <c r="H392"/>
  <c r="H391"/>
  <c r="H390"/>
  <c r="H389"/>
  <c r="H381"/>
  <c r="H380"/>
  <c r="H375"/>
  <c r="H374"/>
  <c r="H372"/>
  <c r="H368"/>
  <c r="H367"/>
  <c r="H366"/>
  <c r="H364"/>
  <c r="H363"/>
  <c r="H361"/>
  <c r="H360"/>
  <c r="H359"/>
  <c r="H358"/>
  <c r="H357"/>
  <c r="H356"/>
  <c r="H353"/>
  <c r="H351"/>
  <c r="H349"/>
  <c r="H348"/>
  <c r="H347"/>
  <c r="H344"/>
  <c r="H343"/>
  <c r="H341"/>
  <c r="H340"/>
  <c r="H339"/>
  <c r="H338"/>
  <c r="H337"/>
  <c r="H336"/>
  <c r="H335"/>
  <c r="H332"/>
  <c r="H329"/>
  <c r="H324"/>
  <c r="H323"/>
  <c r="H320"/>
  <c r="H317"/>
  <c r="H316"/>
  <c r="H315"/>
  <c r="H313"/>
  <c r="H312"/>
  <c r="H311"/>
  <c r="H310"/>
  <c r="H309"/>
  <c r="H305"/>
  <c r="H299"/>
  <c r="H298"/>
  <c r="H295"/>
  <c r="H294"/>
  <c r="H291"/>
  <c r="H290"/>
  <c r="H289"/>
  <c r="H285"/>
  <c r="H284"/>
  <c r="H282"/>
  <c r="H281"/>
  <c r="H279"/>
  <c r="H275"/>
  <c r="H273"/>
  <c r="H272"/>
  <c r="H271"/>
  <c r="H270"/>
  <c r="H268"/>
  <c r="H267"/>
  <c r="H265"/>
  <c r="H263"/>
  <c r="H259"/>
  <c r="H258"/>
  <c r="H256"/>
  <c r="H254"/>
  <c r="H252"/>
  <c r="H251"/>
  <c r="H250"/>
  <c r="H249"/>
  <c r="H247"/>
  <c r="H246"/>
  <c r="H245"/>
  <c r="H244"/>
  <c r="H243"/>
  <c r="H242"/>
  <c r="H241"/>
  <c r="H240"/>
  <c r="H236"/>
  <c r="H235"/>
  <c r="H234"/>
  <c r="H233"/>
  <c r="H231"/>
  <c r="H230"/>
  <c r="H229"/>
  <c r="H228"/>
  <c r="H227"/>
  <c r="H226"/>
  <c r="H225"/>
  <c r="H224"/>
  <c r="H223"/>
  <c r="H220"/>
  <c r="H219"/>
  <c r="H218"/>
  <c r="H216"/>
  <c r="H215"/>
  <c r="H214"/>
  <c r="H212"/>
  <c r="H211"/>
  <c r="H210"/>
  <c r="H209"/>
  <c r="H208"/>
  <c r="H206"/>
  <c r="H205"/>
  <c r="H204"/>
  <c r="H203"/>
  <c r="H202"/>
  <c r="H201"/>
  <c r="H200"/>
  <c r="H198"/>
  <c r="H197"/>
  <c r="H195"/>
  <c r="H193"/>
  <c r="H190"/>
  <c r="H189"/>
  <c r="H188"/>
  <c r="H185"/>
  <c r="H180"/>
  <c r="H179"/>
  <c r="H178"/>
  <c r="H177"/>
  <c r="H176"/>
  <c r="H175"/>
  <c r="H172"/>
  <c r="H169"/>
  <c r="H168"/>
  <c r="H167"/>
  <c r="H166"/>
  <c r="H165"/>
  <c r="H164"/>
  <c r="H162"/>
  <c r="H161"/>
  <c r="H160"/>
  <c r="H158"/>
  <c r="H154"/>
  <c r="H153"/>
  <c r="H152"/>
  <c r="H151"/>
  <c r="H149"/>
  <c r="H147"/>
  <c r="H146"/>
  <c r="H144"/>
  <c r="H141"/>
  <c r="H140"/>
  <c r="H139"/>
  <c r="H138"/>
  <c r="H137"/>
  <c r="H136"/>
  <c r="H135"/>
  <c r="H134"/>
  <c r="H133"/>
  <c r="H131"/>
  <c r="H128"/>
  <c r="H127"/>
  <c r="H126"/>
  <c r="H125"/>
  <c r="H124"/>
  <c r="H123"/>
  <c r="H120"/>
  <c r="H115"/>
  <c r="H113"/>
  <c r="H112"/>
  <c r="H111"/>
  <c r="H110"/>
  <c r="H108"/>
  <c r="H107"/>
  <c r="H106"/>
  <c r="H105"/>
  <c r="H104"/>
  <c r="H102"/>
  <c r="H101"/>
  <c r="H100"/>
  <c r="H99"/>
  <c r="H97"/>
  <c r="H96"/>
  <c r="H95"/>
  <c r="H93"/>
  <c r="H92"/>
  <c r="H91"/>
  <c r="H90"/>
  <c r="H89"/>
  <c r="H87"/>
  <c r="H85"/>
  <c r="H84"/>
  <c r="H83"/>
  <c r="H82"/>
  <c r="H81"/>
  <c r="H79"/>
  <c r="H78"/>
  <c r="H77"/>
  <c r="H76"/>
  <c r="H74"/>
  <c r="H72"/>
  <c r="H71"/>
  <c r="H69"/>
  <c r="H68"/>
  <c r="H67"/>
  <c r="H63"/>
  <c r="H62"/>
  <c r="H60"/>
  <c r="H59"/>
  <c r="H57"/>
  <c r="H56"/>
  <c r="H53"/>
  <c r="H52"/>
  <c r="H51"/>
  <c r="H50"/>
  <c r="H49"/>
  <c r="H48"/>
  <c r="H47"/>
  <c r="H46"/>
  <c r="H45"/>
  <c r="H42"/>
  <c r="H41"/>
  <c r="H37"/>
  <c r="H36"/>
  <c r="H33"/>
  <c r="H32"/>
  <c r="H31"/>
  <c r="H30"/>
  <c r="H29"/>
  <c r="H28"/>
  <c r="H27"/>
  <c r="H26"/>
  <c r="H25"/>
  <c r="H23"/>
  <c r="H22"/>
  <c r="J15"/>
  <c r="J317"/>
  <c r="J22"/>
  <c r="J23"/>
  <c r="J25"/>
  <c r="J26"/>
  <c r="J27"/>
  <c r="J28"/>
  <c r="J29"/>
  <c r="J30"/>
  <c r="J31"/>
  <c r="J32"/>
  <c r="J33"/>
  <c r="J36"/>
  <c r="J37"/>
  <c r="J41"/>
  <c r="J42"/>
  <c r="J45"/>
  <c r="J46"/>
  <c r="J47"/>
  <c r="J48"/>
  <c r="J49"/>
  <c r="J50"/>
  <c r="J51"/>
  <c r="J52"/>
  <c r="J53"/>
  <c r="J56"/>
  <c r="J57"/>
  <c r="J59"/>
  <c r="J60"/>
  <c r="J62"/>
  <c r="J63"/>
  <c r="J67"/>
  <c r="J68"/>
  <c r="J69"/>
  <c r="J71"/>
  <c r="J72"/>
  <c r="J74"/>
  <c r="J76"/>
  <c r="J77"/>
  <c r="J78"/>
  <c r="J79"/>
  <c r="J81"/>
  <c r="J82"/>
  <c r="J83"/>
  <c r="J84"/>
  <c r="J85"/>
  <c r="J87"/>
  <c r="J89"/>
  <c r="J90"/>
  <c r="J91"/>
  <c r="J92"/>
  <c r="J93"/>
  <c r="J95"/>
  <c r="J96"/>
  <c r="J97"/>
  <c r="J100"/>
  <c r="J101"/>
  <c r="J102"/>
  <c r="J104"/>
  <c r="J105"/>
  <c r="J106"/>
  <c r="J107"/>
  <c r="J108"/>
  <c r="J110"/>
  <c r="J111"/>
  <c r="J112"/>
  <c r="J113"/>
  <c r="J115"/>
  <c r="J117"/>
  <c r="J118"/>
  <c r="J120"/>
  <c r="J123"/>
  <c r="J124"/>
  <c r="J125"/>
  <c r="J126"/>
  <c r="J127"/>
  <c r="J128"/>
  <c r="J131"/>
  <c r="J133"/>
  <c r="J134"/>
  <c r="J135"/>
  <c r="J136"/>
  <c r="J137"/>
  <c r="J138"/>
  <c r="J139"/>
  <c r="J140"/>
  <c r="J141"/>
  <c r="J144"/>
  <c r="J146"/>
  <c r="J147"/>
  <c r="J149"/>
  <c r="J151"/>
  <c r="J152"/>
  <c r="J153"/>
  <c r="J154"/>
  <c r="J158"/>
  <c r="J160"/>
  <c r="J161"/>
  <c r="J162"/>
  <c r="J164"/>
  <c r="J165"/>
  <c r="J166"/>
  <c r="J167"/>
  <c r="J168"/>
  <c r="J169"/>
  <c r="J171"/>
  <c r="J172"/>
  <c r="J174"/>
  <c r="J175"/>
  <c r="J176"/>
  <c r="J177"/>
  <c r="J178"/>
  <c r="J179"/>
  <c r="J180"/>
  <c r="J183"/>
  <c r="J184"/>
  <c r="J185"/>
  <c r="J188"/>
  <c r="J189"/>
  <c r="J190"/>
  <c r="J193"/>
  <c r="J195"/>
  <c r="J197"/>
  <c r="J198"/>
  <c r="J200"/>
  <c r="J201"/>
  <c r="J202"/>
  <c r="J203"/>
  <c r="J204"/>
  <c r="J205"/>
  <c r="J206"/>
  <c r="J208"/>
  <c r="J209"/>
  <c r="J210"/>
  <c r="J211"/>
  <c r="J212"/>
  <c r="J214"/>
  <c r="J215"/>
  <c r="J216"/>
  <c r="J218"/>
  <c r="J219"/>
  <c r="J220"/>
  <c r="J223"/>
  <c r="J224"/>
  <c r="J225"/>
  <c r="J226"/>
  <c r="J227"/>
  <c r="J228"/>
  <c r="J229"/>
  <c r="J230"/>
  <c r="J231"/>
  <c r="J233"/>
  <c r="J234"/>
  <c r="J235"/>
  <c r="J236"/>
  <c r="J240"/>
  <c r="J241"/>
  <c r="J242"/>
  <c r="J243"/>
  <c r="J244"/>
  <c r="J245"/>
  <c r="J246"/>
  <c r="J247"/>
  <c r="J249"/>
  <c r="J250"/>
  <c r="J251"/>
  <c r="J252"/>
  <c r="J253"/>
  <c r="J254"/>
  <c r="J256"/>
  <c r="J257"/>
  <c r="J258"/>
  <c r="J259"/>
  <c r="J263"/>
  <c r="J264"/>
  <c r="J265"/>
  <c r="J266"/>
  <c r="J267"/>
  <c r="J268"/>
  <c r="J269"/>
  <c r="J270"/>
  <c r="J271"/>
  <c r="J272"/>
  <c r="J273"/>
  <c r="J274"/>
  <c r="J275"/>
  <c r="J276"/>
  <c r="J278"/>
  <c r="J279"/>
  <c r="J281"/>
  <c r="J282"/>
  <c r="J283"/>
  <c r="J284"/>
  <c r="J285"/>
  <c r="J289"/>
  <c r="J290"/>
  <c r="J291"/>
  <c r="J294"/>
  <c r="J295"/>
  <c r="J298"/>
  <c r="J299"/>
  <c r="J301"/>
  <c r="J302"/>
  <c r="J303"/>
  <c r="J305"/>
  <c r="J307"/>
  <c r="J309"/>
  <c r="J310"/>
  <c r="J311"/>
  <c r="J312"/>
  <c r="J313"/>
  <c r="J315"/>
  <c r="J316"/>
  <c r="J320"/>
  <c r="J322"/>
  <c r="J323"/>
  <c r="J324"/>
  <c r="J326"/>
  <c r="J327"/>
  <c r="J328"/>
  <c r="J329"/>
  <c r="J331"/>
  <c r="J332"/>
  <c r="J333"/>
  <c r="J335"/>
  <c r="J336"/>
  <c r="J337"/>
  <c r="J338"/>
  <c r="J339"/>
  <c r="J340"/>
  <c r="J341"/>
  <c r="J343"/>
  <c r="J344"/>
  <c r="J346"/>
  <c r="J347"/>
  <c r="J348"/>
  <c r="J349"/>
  <c r="J350"/>
  <c r="J351"/>
  <c r="J353"/>
  <c r="J356"/>
  <c r="J357"/>
  <c r="J358"/>
  <c r="J359"/>
  <c r="J360"/>
  <c r="J361"/>
  <c r="J363"/>
  <c r="J364"/>
  <c r="J365"/>
  <c r="J366"/>
  <c r="J367"/>
  <c r="J368"/>
  <c r="J369"/>
  <c r="J370"/>
  <c r="J372"/>
  <c r="J373"/>
  <c r="J374"/>
  <c r="J375"/>
  <c r="J376"/>
  <c r="J378"/>
  <c r="J379"/>
  <c r="J380"/>
  <c r="J381"/>
  <c r="J389"/>
  <c r="J390"/>
  <c r="J391"/>
  <c r="J392"/>
  <c r="J393"/>
  <c r="J397"/>
  <c r="J398"/>
  <c r="J399"/>
  <c r="J401"/>
  <c r="J403"/>
  <c r="J404"/>
  <c r="J405"/>
  <c r="J406"/>
  <c r="J407"/>
  <c r="J411"/>
  <c r="J412"/>
  <c r="J416"/>
  <c r="J418"/>
  <c r="J420"/>
  <c r="J423"/>
  <c r="J424"/>
  <c r="J425"/>
  <c r="J426"/>
  <c r="J429"/>
  <c r="J431"/>
  <c r="J432"/>
  <c r="J434"/>
  <c r="J435"/>
  <c r="J436"/>
  <c r="J437"/>
  <c r="J438"/>
  <c r="J439"/>
  <c r="J441"/>
  <c r="J443"/>
  <c r="J447"/>
  <c r="J448"/>
  <c r="J451"/>
  <c r="J452"/>
  <c r="J457"/>
  <c r="J458"/>
  <c r="J459"/>
  <c r="J460"/>
  <c r="J461"/>
  <c r="J462"/>
  <c r="J463"/>
  <c r="J464"/>
  <c r="J465"/>
  <c r="J466"/>
  <c r="J469"/>
  <c r="J471"/>
  <c r="J472"/>
  <c r="J473"/>
  <c r="J474"/>
  <c r="J476"/>
  <c r="J480"/>
  <c r="J481"/>
  <c r="J482"/>
  <c r="J484"/>
  <c r="J485"/>
  <c r="J486"/>
  <c r="J487"/>
  <c r="J488"/>
  <c r="J489"/>
  <c r="J491"/>
  <c r="J492"/>
  <c r="J493"/>
  <c r="J494"/>
  <c r="J497"/>
  <c r="J498"/>
  <c r="J499"/>
  <c r="J501"/>
  <c r="J502"/>
  <c r="J503"/>
  <c r="J505"/>
  <c r="J506"/>
  <c r="J507"/>
  <c r="J508"/>
  <c r="J509"/>
  <c r="J511"/>
  <c r="J516"/>
  <c r="J517"/>
  <c r="J518"/>
  <c r="J520"/>
  <c r="J521"/>
  <c r="J522"/>
  <c r="J523"/>
  <c r="J524"/>
  <c r="J526"/>
  <c r="J528"/>
  <c r="J529"/>
  <c r="J532"/>
  <c r="J533"/>
  <c r="J534"/>
  <c r="J535"/>
  <c r="J536"/>
  <c r="J537"/>
  <c r="J538"/>
  <c r="J540"/>
  <c r="J541"/>
  <c r="J542"/>
  <c r="J543"/>
  <c r="J544"/>
  <c r="J545"/>
  <c r="J546"/>
  <c r="J547"/>
  <c r="J548"/>
  <c r="J551"/>
  <c r="J552"/>
  <c r="J553"/>
  <c r="J554"/>
  <c r="J556"/>
  <c r="J557"/>
  <c r="J558"/>
  <c r="J559"/>
  <c r="J561"/>
  <c r="J562"/>
  <c r="J566"/>
  <c r="J567"/>
  <c r="J568"/>
  <c r="J569"/>
  <c r="J570"/>
  <c r="J571"/>
  <c r="J572"/>
  <c r="J573"/>
  <c r="J574"/>
  <c r="J575"/>
  <c r="J576"/>
  <c r="J577"/>
  <c r="J580"/>
  <c r="J582"/>
  <c r="J583"/>
  <c r="J584"/>
  <c r="J585"/>
  <c r="J586"/>
  <c r="J587"/>
  <c r="J588"/>
  <c r="J591"/>
  <c r="J592"/>
  <c r="J593"/>
  <c r="J594"/>
  <c r="J595"/>
  <c r="J598"/>
  <c r="J599"/>
  <c r="J600"/>
  <c r="J601"/>
  <c r="J603"/>
  <c r="J604"/>
  <c r="J605"/>
  <c r="J606"/>
  <c r="J608"/>
  <c r="J609"/>
  <c r="J610"/>
  <c r="J611"/>
  <c r="J612"/>
  <c r="J613"/>
  <c r="J614"/>
  <c r="J615"/>
  <c r="J616"/>
  <c r="J617"/>
  <c r="J618"/>
  <c r="J623"/>
  <c r="J624"/>
  <c r="J625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6"/>
  <c r="J657"/>
  <c r="J658"/>
  <c r="J659"/>
  <c r="J660"/>
  <c r="J661"/>
  <c r="J662"/>
  <c r="J664"/>
  <c r="J665"/>
  <c r="J667"/>
  <c r="J668"/>
  <c r="J669"/>
  <c r="J670"/>
  <c r="J671"/>
  <c r="J673"/>
  <c r="J674"/>
  <c r="J676"/>
  <c r="J677"/>
  <c r="J678"/>
  <c r="J680"/>
  <c r="J681"/>
  <c r="F27" i="17"/>
  <c r="G27"/>
  <c r="E10"/>
  <c r="E18"/>
  <c r="G40"/>
  <c r="G41"/>
  <c r="G39"/>
  <c r="G20"/>
  <c r="F28" s="1"/>
  <c r="G28" s="1"/>
  <c r="F20"/>
  <c r="F21" s="1"/>
  <c r="F22" s="1"/>
  <c r="F23" s="1"/>
  <c r="H27"/>
  <c r="F5"/>
  <c r="G21" l="1"/>
  <c r="H444" i="18"/>
  <c r="F444"/>
  <c r="H441"/>
  <c r="F441"/>
  <c r="H511"/>
  <c r="F511"/>
  <c r="H174"/>
  <c r="F174"/>
  <c r="H171"/>
  <c r="F171"/>
  <c r="H269"/>
  <c r="F269"/>
  <c r="H264"/>
  <c r="F264"/>
  <c r="H266"/>
  <c r="F266"/>
  <c r="H274"/>
  <c r="F274"/>
  <c r="H278"/>
  <c r="F278"/>
  <c r="H276"/>
  <c r="F276"/>
  <c r="H283"/>
  <c r="F283"/>
  <c r="F322"/>
  <c r="H333"/>
  <c r="F333"/>
  <c r="H327"/>
  <c r="F327"/>
  <c r="H328"/>
  <c r="F328"/>
  <c r="H326"/>
  <c r="F326"/>
  <c r="H365"/>
  <c r="F365"/>
  <c r="H521"/>
  <c r="F521"/>
  <c r="H546"/>
  <c r="F546"/>
  <c r="H566"/>
  <c r="F566"/>
  <c r="H664"/>
  <c r="F664"/>
  <c r="H667"/>
  <c r="F667"/>
  <c r="H671"/>
  <c r="F671"/>
  <c r="H669"/>
  <c r="F669"/>
  <c r="H670"/>
  <c r="F670"/>
  <c r="F580"/>
  <c r="H586"/>
  <c r="F586"/>
  <c r="H583"/>
  <c r="F583"/>
  <c r="H587"/>
  <c r="F587"/>
  <c r="H584"/>
  <c r="F584"/>
  <c r="H588"/>
  <c r="F588"/>
  <c r="H585"/>
  <c r="F585"/>
  <c r="H582"/>
  <c r="F582"/>
  <c r="H603"/>
  <c r="H592"/>
  <c r="F592"/>
  <c r="H608"/>
  <c r="F608"/>
  <c r="H594"/>
  <c r="F594"/>
  <c r="H611"/>
  <c r="F611"/>
  <c r="H615"/>
  <c r="F615"/>
  <c r="H612"/>
  <c r="F612"/>
  <c r="H616"/>
  <c r="F616"/>
  <c r="H613"/>
  <c r="F613"/>
  <c r="H617"/>
  <c r="F617"/>
  <c r="H610"/>
  <c r="F610"/>
  <c r="H614"/>
  <c r="F614"/>
  <c r="H618"/>
  <c r="F618"/>
  <c r="H609"/>
  <c r="F609"/>
  <c r="H624"/>
  <c r="F624"/>
  <c r="H647"/>
  <c r="F647"/>
  <c r="H651"/>
  <c r="F651"/>
  <c r="H662"/>
  <c r="F662"/>
  <c r="H665"/>
  <c r="F665"/>
  <c r="H668"/>
  <c r="F668"/>
  <c r="H673"/>
  <c r="F673"/>
  <c r="H184"/>
  <c r="F184"/>
  <c r="H183"/>
  <c r="F183"/>
  <c r="H257"/>
  <c r="F257"/>
  <c r="H253"/>
  <c r="F253"/>
  <c r="H303"/>
  <c r="F303"/>
  <c r="H302"/>
  <c r="F302"/>
  <c r="H301"/>
  <c r="F301"/>
  <c r="H350"/>
  <c r="F350"/>
  <c r="H346"/>
  <c r="F346"/>
  <c r="H370"/>
  <c r="F370"/>
  <c r="H379"/>
  <c r="F379"/>
  <c r="H378"/>
  <c r="F378"/>
  <c r="H369"/>
  <c r="F369"/>
  <c r="H373"/>
  <c r="F373"/>
  <c r="H376"/>
  <c r="F376"/>
  <c r="J17"/>
  <c r="J682"/>
  <c r="H28" i="17"/>
  <c r="G22" l="1"/>
  <c r="F29"/>
  <c r="H682" i="18"/>
  <c r="J12"/>
  <c r="J16" s="1"/>
  <c r="G23" i="17" l="1"/>
  <c r="F31" s="1"/>
  <c r="F30"/>
  <c r="H29"/>
  <c r="G29"/>
  <c r="G30" l="1"/>
  <c r="H30"/>
  <c r="G31"/>
  <c r="H31"/>
</calcChain>
</file>

<file path=xl/sharedStrings.xml><?xml version="1.0" encoding="utf-8"?>
<sst xmlns="http://schemas.openxmlformats.org/spreadsheetml/2006/main" count="1264" uniqueCount="737">
  <si>
    <t>CHIONODOXA ХИОНОДОКСА</t>
  </si>
  <si>
    <t>HYACINTHOIDES HISPANICA ХИОНОДОКСА ИСПАНИКА</t>
  </si>
  <si>
    <t>IRIS ИРИС</t>
  </si>
  <si>
    <t>SPECIES ОБЫЧНЫЙ</t>
  </si>
  <si>
    <t>HOLLANDICA ИРИС ГОЛЛАНДИКА</t>
  </si>
  <si>
    <t>LILIUM ЛИЛИИ</t>
  </si>
  <si>
    <t>MUSCARI МУСКАРИ</t>
  </si>
  <si>
    <t>RANUNCULUS РАНУНКУЛЮСЫ ЛЮТИКИ</t>
  </si>
  <si>
    <t xml:space="preserve">DIVERSE BLOEMBOLLEN / VARIOUS BULBS / VERSCHIEDENE ZWIEBELN / BULBES DIVERS РАЗНЫЕ </t>
  </si>
  <si>
    <t>KAMERCULTUUR / INDOOR / ZIMMERKULTUR / POUR L'INTÉRIEURE ИЗБРАННОЕ</t>
  </si>
  <si>
    <t>NARCISSUS НАРЦИССЫ</t>
  </si>
  <si>
    <t>AMARYLLIS АМАРИЛЛИСЫ</t>
  </si>
  <si>
    <t>BIO FLOWERBULBS (ORGANIC) ОРГАНИЧЕСКИЕ</t>
  </si>
  <si>
    <t>TULIPA ТЮЛЬПАНЫ</t>
  </si>
  <si>
    <t>CROCUS КРОРУСЫ</t>
  </si>
  <si>
    <t>DIVERSE BLOEMBOLLEN / VARIOUS BULBS / BESONDERE ZWIEBELN / BULBES DIVERS РАЗНОЕ</t>
  </si>
  <si>
    <t>DISPLAY ВИТРИНА</t>
  </si>
  <si>
    <t>EXCLUSIEVE TULPEN / EXCLUSIVE TULIPS ЭКСКЛЮЗИВ</t>
  </si>
  <si>
    <t>DISPLAY Витрина</t>
  </si>
  <si>
    <t>LOW BUDGET МАЛЕНЬКИЙ БУКЕТ</t>
  </si>
  <si>
    <r>
      <t xml:space="preserve">LOW BUDGET - </t>
    </r>
    <r>
      <rPr>
        <b/>
        <i/>
        <sz val="10"/>
        <color indexed="8"/>
        <rFont val="Arial"/>
        <family val="2"/>
      </rPr>
      <t>CONTINUED МАЛЕНЬКИЙ БУКЕТ В СТИЛЕ КАНТРИ</t>
    </r>
  </si>
  <si>
    <t>CROCUS КРОКУСЫ</t>
  </si>
  <si>
    <t>XXL PROMO PACKS / XXL PROMO VERPACKUNGEN / EMBALLAGE PROMO XXL ПРОМО УПАКОВКА</t>
  </si>
  <si>
    <t>HYACINTEN / HYACINTHS / HYAZINTHEN / JACINTHES ГИАЦИНТЫ</t>
  </si>
  <si>
    <t>NARCISSEN / NARCISSUS / NARZISSEN / NARCISSES НАРЦИССЫ</t>
  </si>
  <si>
    <t>CROCUSSEN / CROCUSES / KROKUSSE / CROCUS КРОКУСЫ</t>
  </si>
  <si>
    <t>DIVERSE BLOEMBOLLEN / VARIOUS BULBS / VERSCHIEDENE ZWIEBELN / BULBES DIVERS ЛУКИ</t>
  </si>
  <si>
    <t>I</t>
  </si>
  <si>
    <t>12/14</t>
  </si>
  <si>
    <t>8/9</t>
  </si>
  <si>
    <t>10/12</t>
  </si>
  <si>
    <t>14/16</t>
  </si>
  <si>
    <t>16/18</t>
  </si>
  <si>
    <t>20/22</t>
  </si>
  <si>
    <t>5/6</t>
  </si>
  <si>
    <t>4/5</t>
  </si>
  <si>
    <t>6/7</t>
  </si>
  <si>
    <t>6/+</t>
  </si>
  <si>
    <t>10/+</t>
  </si>
  <si>
    <t>13/15</t>
  </si>
  <si>
    <t>5/+</t>
  </si>
  <si>
    <t>8/10</t>
  </si>
  <si>
    <t>7/8</t>
  </si>
  <si>
    <t>12/+</t>
  </si>
  <si>
    <t>5/7</t>
  </si>
  <si>
    <t>28/30</t>
  </si>
  <si>
    <t>14/+</t>
  </si>
  <si>
    <t>18/20</t>
  </si>
  <si>
    <t>20/+</t>
  </si>
  <si>
    <t>2 CYCLAMEN HEDERIFOLIUM</t>
  </si>
  <si>
    <t>10 RANUNCULUS MIX</t>
  </si>
  <si>
    <t>Size</t>
  </si>
  <si>
    <t>5 MIX</t>
  </si>
  <si>
    <t>SHOW BOXES</t>
  </si>
  <si>
    <t>EURO</t>
  </si>
  <si>
    <t>BLOCK</t>
  </si>
  <si>
    <t>Number of boxes per layer</t>
  </si>
  <si>
    <t>Type of pallet</t>
  </si>
  <si>
    <t>Type of showbox</t>
  </si>
  <si>
    <t>HOUTEN KISTEN / WOODEN CRATES</t>
  </si>
  <si>
    <t># crates per layer</t>
  </si>
  <si>
    <t>Heigth of pallet</t>
  </si>
  <si>
    <t># Layers</t>
  </si>
  <si>
    <t># Boxes</t>
  </si>
  <si>
    <t>DROPDOWN</t>
  </si>
  <si>
    <t>Height</t>
  </si>
  <si>
    <t># 40L Boxes</t>
  </si>
  <si>
    <t>Pallet</t>
  </si>
  <si>
    <t>No. boxes per layer EURO</t>
  </si>
  <si>
    <t>No. boxes per layer BLOCK</t>
  </si>
  <si>
    <t>No. Boxes per pallet</t>
  </si>
  <si>
    <t>Heigth</t>
  </si>
  <si>
    <t>HYACINTHUS</t>
  </si>
  <si>
    <t>15/16</t>
  </si>
  <si>
    <t>11/12</t>
  </si>
  <si>
    <t>10 CARNAVAL DE RIO</t>
  </si>
  <si>
    <t>10 DYNASTY</t>
  </si>
  <si>
    <t>10 ESCAPE</t>
  </si>
  <si>
    <t>10 FLAMING FLAG</t>
  </si>
  <si>
    <t>10 GAVOTA</t>
  </si>
  <si>
    <t>10 LEEN VAN DER MARK</t>
  </si>
  <si>
    <t>10 SYNAEDA AMOR</t>
  </si>
  <si>
    <t>10 FLAMING BEAUTY MIX</t>
  </si>
  <si>
    <t>10 TRIUMPH MIX</t>
  </si>
  <si>
    <t>10 APELDOORN'S ELITE</t>
  </si>
  <si>
    <t>10 PINK IMPRESSION</t>
  </si>
  <si>
    <t>10 RED IMPRESSION</t>
  </si>
  <si>
    <t>10 MENTON</t>
  </si>
  <si>
    <t>10 QUEEN OF NIGHT</t>
  </si>
  <si>
    <t>10 PURISSIMA</t>
  </si>
  <si>
    <t>10 TORONTO</t>
  </si>
  <si>
    <t>10 BAKERI LILAC WONDER</t>
  </si>
  <si>
    <t>10 CLUSIANA CYNTHIA</t>
  </si>
  <si>
    <t>10 LITTLE BEAUTY</t>
  </si>
  <si>
    <t>10 LITTLE PRINCESS</t>
  </si>
  <si>
    <t>10 PRAESTANS SHOGUN</t>
  </si>
  <si>
    <t>10 PRAESTANS VAN TUBERGEN'S VARIETY</t>
  </si>
  <si>
    <t>10 PULCHELLA PERSIAN PEARL</t>
  </si>
  <si>
    <t>10 TURKESTANICA</t>
  </si>
  <si>
    <t>10 SPECIES MIX</t>
  </si>
  <si>
    <t>9/+</t>
  </si>
  <si>
    <t>9/10</t>
  </si>
  <si>
    <t>7/+</t>
  </si>
  <si>
    <t>15 FLOWER RECORD</t>
  </si>
  <si>
    <t>15 GOLDEN YELLOW</t>
  </si>
  <si>
    <t>15 GRAND MAÎTRE</t>
  </si>
  <si>
    <t>15 JEANNE D'ARC</t>
  </si>
  <si>
    <t>15 PICKWICK</t>
  </si>
  <si>
    <t>15 VANGUARD</t>
  </si>
  <si>
    <t>15 ANGUSTIFOLIUS</t>
  </si>
  <si>
    <t>20 ARD SCHENK</t>
  </si>
  <si>
    <t>20 BLUE PEARL</t>
  </si>
  <si>
    <t>20 CREAM BEAUTY</t>
  </si>
  <si>
    <t>20 FUSCOTINCTUS</t>
  </si>
  <si>
    <t>20 PRINS CLAUS</t>
  </si>
  <si>
    <t>20 RUBY GIANT</t>
  </si>
  <si>
    <t>20 SPECIES MIX</t>
  </si>
  <si>
    <t>15 ALLIUM CAERULEUM</t>
  </si>
  <si>
    <t>10 ALLIUM HAIR</t>
  </si>
  <si>
    <t>25 ALLIUM MOLY</t>
  </si>
  <si>
    <t>25 ALLIUM NEAPOLITANUM</t>
  </si>
  <si>
    <t>25 ALLIUM OREOPHILUM</t>
  </si>
  <si>
    <t>25 ALLIUM SPHAEROCEPHALON</t>
  </si>
  <si>
    <t>10 ALLIUM WHITE CLOUD</t>
  </si>
  <si>
    <t>4/+</t>
  </si>
  <si>
    <t>15 ANEMONE BLANDA BLUE SHADES</t>
  </si>
  <si>
    <t>10 ANEMONE BLANDA WHITE SPLENDOUR</t>
  </si>
  <si>
    <t>15 ANEMONE BLANDA MIX</t>
  </si>
  <si>
    <t>25 CHIONODOXA LUCILIAE (GIGANTEA)</t>
  </si>
  <si>
    <t>20 CHIONODOXA LUCILIAE ALBA</t>
  </si>
  <si>
    <t>15 CHIONODOXA PINK GIANT</t>
  </si>
  <si>
    <t>10 FRITILLARIA MELEAGRIS ALBA</t>
  </si>
  <si>
    <t>15 FRITILLARIA UVA-VULPIS</t>
  </si>
  <si>
    <t>20/24</t>
  </si>
  <si>
    <t>15 IRIS HARMONY</t>
  </si>
  <si>
    <t>10 IRIS KATHARINE HODGKIN</t>
  </si>
  <si>
    <t>15 IRIS DWARF MIX</t>
  </si>
  <si>
    <t>10 IRIS SILVERY BEAUTY</t>
  </si>
  <si>
    <t>10 MUSCARI AZUREUM</t>
  </si>
  <si>
    <t>15 MUSCARI FANTASY CREATION</t>
  </si>
  <si>
    <t>15 MUSCARI LATIFOLIUM</t>
  </si>
  <si>
    <t>10 RANUNCULUS GEEL / YELLOW</t>
  </si>
  <si>
    <t>10 RANUNCULUS ORANJE / ORANGE</t>
  </si>
  <si>
    <t>10 RANUNCULUS ROZE / PINK</t>
  </si>
  <si>
    <t>10 RANUNCULUS WIT / WHITE</t>
  </si>
  <si>
    <t>2 CAMASSIA LEICHTLINII CAERULEA</t>
  </si>
  <si>
    <t>15 ERANTHIS CILICICA</t>
  </si>
  <si>
    <t>10 GALANTHUS ELWESII</t>
  </si>
  <si>
    <t>10 HYACINTHOIDES HISPANICA MIX</t>
  </si>
  <si>
    <t>20 IPHEION UNIFLORUM WISLEY BLUE</t>
  </si>
  <si>
    <t>10 LEUCOJUM AESTIVUM</t>
  </si>
  <si>
    <t>3 LEUCOJUM GRAVETYE GIANT</t>
  </si>
  <si>
    <t>15 ORNITHOGALUM NUTANS</t>
  </si>
  <si>
    <t>25 PUSCHKINIA LIBANOTICA</t>
  </si>
  <si>
    <t>20 SCILLA SIBERICA</t>
  </si>
  <si>
    <t>15 SCILLA SIBERICA ALBA</t>
  </si>
  <si>
    <t>18/19</t>
  </si>
  <si>
    <t>10 CROCUS SATIVUS</t>
  </si>
  <si>
    <t>10 CROCUS SPECIOSUS</t>
  </si>
  <si>
    <t>13/+</t>
  </si>
  <si>
    <t>3 HYACINTHUS WHITE PEARL</t>
  </si>
  <si>
    <t>14/15</t>
  </si>
  <si>
    <t>5 NARCISSUS PAPILLON BLANC</t>
  </si>
  <si>
    <t>5 NARCISSUS TÊTE-Á-TÊTE</t>
  </si>
  <si>
    <t>5 NARCISSUS TRIANDRUS THALIA</t>
  </si>
  <si>
    <t>10 CROCUS GRAND MAÎTRE</t>
  </si>
  <si>
    <t>10 CROCUS JEANNE D'ARC</t>
  </si>
  <si>
    <t>15 CROCUS TOMMASINIANUS RUBY GIANT</t>
  </si>
  <si>
    <t>10 MUSCARI ARMENIACUM</t>
  </si>
  <si>
    <t>10 SCILLA SIBERICA</t>
  </si>
  <si>
    <t>2 WHITE</t>
  </si>
  <si>
    <t>2 BLUE</t>
  </si>
  <si>
    <t>2 RED</t>
  </si>
  <si>
    <t>5 TRIUMPH YELLOW</t>
  </si>
  <si>
    <t>5 TRIUMPH PINK</t>
  </si>
  <si>
    <t>5 TRIUMPH PURPLE</t>
  </si>
  <si>
    <t>5 TRIUMPH RED</t>
  </si>
  <si>
    <t>10/11</t>
  </si>
  <si>
    <t>3 TRUMPET YELLOW</t>
  </si>
  <si>
    <t>3 LARGE CUP WHITE</t>
  </si>
  <si>
    <t>8 BLUE</t>
  </si>
  <si>
    <t>8 WHITE</t>
  </si>
  <si>
    <t>8 YELLOW</t>
  </si>
  <si>
    <t>1 ALLIUM PURPLE SENSATION</t>
  </si>
  <si>
    <t>8 RANUNCULUS MIX</t>
  </si>
  <si>
    <t>8 SCILLA SIBERICA</t>
  </si>
  <si>
    <t>5 BASTIA</t>
  </si>
  <si>
    <t>5 DANCELINE</t>
  </si>
  <si>
    <t>5 DREAM TOUCH</t>
  </si>
  <si>
    <t>3 ICE CREAM</t>
  </si>
  <si>
    <t>5 LABRADOR</t>
  </si>
  <si>
    <t>5 QUEENSLAND</t>
  </si>
  <si>
    <t>5 SNOW CRYSTAL</t>
  </si>
  <si>
    <t xml:space="preserve">11/12 </t>
  </si>
  <si>
    <t>15 ALLIUM CHRISTOPHII</t>
  </si>
  <si>
    <t>15 ALLIUM PURPLE SENSATION</t>
  </si>
  <si>
    <t>30 ALLIUM (NECTAROSCORDUM) SICULUM</t>
  </si>
  <si>
    <t>100 ALLIUM SPHAEROCEPHALON</t>
  </si>
  <si>
    <t>3 FRITILLARIA IMPERIALIS MIX</t>
  </si>
  <si>
    <t>50 MUSCARI ARMENIACUM</t>
  </si>
  <si>
    <t>50 MUSCARI MAGIC MIX</t>
  </si>
  <si>
    <t>25 IRIS MIX</t>
  </si>
  <si>
    <t>5 TRIUMPH RED-WHITE</t>
  </si>
  <si>
    <t>15 ALLIUM PAARS-WIT / PURPLE-WHITE MIX</t>
  </si>
  <si>
    <t>5 BLUE JACKET</t>
  </si>
  <si>
    <t>5 CARNEGIE</t>
  </si>
  <si>
    <t>5 GIPSY QUEEN</t>
  </si>
  <si>
    <t>5 JAN BOS</t>
  </si>
  <si>
    <t>5 PINK SURPRISE</t>
  </si>
  <si>
    <t>5 WOODSTOCK</t>
  </si>
  <si>
    <t>2 ROYAL NAVY</t>
  </si>
  <si>
    <t>2 SNOW CRYSTAL</t>
  </si>
  <si>
    <t>10 FLAIR</t>
  </si>
  <si>
    <t>7 PRINSES IRENE</t>
  </si>
  <si>
    <t>7 CROSSFIRE</t>
  </si>
  <si>
    <t>7 FOXTROT</t>
  </si>
  <si>
    <t>7 MONDIAL</t>
  </si>
  <si>
    <t>7 MONTE CARLO</t>
  </si>
  <si>
    <t>7 MONTE ORANGE</t>
  </si>
  <si>
    <t>10 PIM FORTUYN</t>
  </si>
  <si>
    <t>10 CLEARWATER</t>
  </si>
  <si>
    <t>10 KINGSBLOOD</t>
  </si>
  <si>
    <t>7 SORBET</t>
  </si>
  <si>
    <t>7 BALLERINA</t>
  </si>
  <si>
    <t>7 PURPLE DREAM</t>
  </si>
  <si>
    <t>7 WHITE TRIUMPHATOR</t>
  </si>
  <si>
    <t>7 CURLY SUE</t>
  </si>
  <si>
    <t>7 HONEYMOON</t>
  </si>
  <si>
    <t>7 LAMBADA</t>
  </si>
  <si>
    <t xml:space="preserve">7 PACIFIC PEARL </t>
  </si>
  <si>
    <t>7 ESPERANTO</t>
  </si>
  <si>
    <t>7 GROENLAND</t>
  </si>
  <si>
    <t>7 SPRING GREEN</t>
  </si>
  <si>
    <t>7 APRICOT PARROT</t>
  </si>
  <si>
    <t>7 BLACK PARROT</t>
  </si>
  <si>
    <t>7 BLUE PARROT</t>
  </si>
  <si>
    <t>7 ESTELLA RIJNVELD</t>
  </si>
  <si>
    <t>7 ANGÉLIQUE</t>
  </si>
  <si>
    <t>7 BLUE DIAMOND</t>
  </si>
  <si>
    <t>7 CARNAVAL DE NICE</t>
  </si>
  <si>
    <t>5 DRUMLINE</t>
  </si>
  <si>
    <t>7 FLAMING EVITA</t>
  </si>
  <si>
    <t>7 MOUNT TACOMA</t>
  </si>
  <si>
    <t>7 STRESA</t>
  </si>
  <si>
    <t>10 ORANGE EMPEROR</t>
  </si>
  <si>
    <t>7 CANDY CLUB</t>
  </si>
  <si>
    <t>7 NIGHT CLUB</t>
  </si>
  <si>
    <t>7 POLYCHROMA</t>
  </si>
  <si>
    <t>7 SYLVESTRIS</t>
  </si>
  <si>
    <t>5 DUTCH MASTER</t>
  </si>
  <si>
    <t>5 MOUNT HOOD</t>
  </si>
  <si>
    <t>5 CARLTON</t>
  </si>
  <si>
    <t>5 ICE FOLLIES</t>
  </si>
  <si>
    <t>5 RED DEVON</t>
  </si>
  <si>
    <t>5 DELNASHAUGH</t>
  </si>
  <si>
    <t>5 FLOWER DRIFT</t>
  </si>
  <si>
    <t>5 GOLDEN DUCAT</t>
  </si>
  <si>
    <t>5 ICE KING</t>
  </si>
  <si>
    <t>5 TAHITI</t>
  </si>
  <si>
    <t>5 WESTWARD</t>
  </si>
  <si>
    <t>5 ORANGERY</t>
  </si>
  <si>
    <t>5 SUNNY GIRLFRIEND</t>
  </si>
  <si>
    <t>5 BUTTERFLY MIX</t>
  </si>
  <si>
    <t>5 ALTRUIST</t>
  </si>
  <si>
    <t>5 BARRETT BROWNING</t>
  </si>
  <si>
    <t>5 RECURVUS</t>
  </si>
  <si>
    <t>5 GERANIUM</t>
  </si>
  <si>
    <t>5 SIR WINSTON CHURCHILL</t>
  </si>
  <si>
    <t>5 YELLOW CHEERFULNESS</t>
  </si>
  <si>
    <t>5 FEBRUARY GOLD</t>
  </si>
  <si>
    <t>5 GOLDEN DAWN</t>
  </si>
  <si>
    <t>5 GOLDEN ECHO</t>
  </si>
  <si>
    <t>5 JETFIRE</t>
  </si>
  <si>
    <t>5 RIP VAN WINKLE</t>
  </si>
  <si>
    <t>5 SAILBOAT</t>
  </si>
  <si>
    <t>5 TRIANDRUS THALIA</t>
  </si>
  <si>
    <t>5 WHITE MARVEL</t>
  </si>
  <si>
    <t>20 SIEBERI TRICOLOR</t>
  </si>
  <si>
    <t>5 ALLIUM ATROPURPUREUM</t>
  </si>
  <si>
    <t>3 ALLIUM CHRISTOPHII</t>
  </si>
  <si>
    <t>1 ALLIUM GLOBEMASTER</t>
  </si>
  <si>
    <t>1 ALLIUM HIS EXCELLENCY</t>
  </si>
  <si>
    <t>5 ALLIUM PURPLE SENSATION</t>
  </si>
  <si>
    <t>3 ALLIUM SCHUBERTII</t>
  </si>
  <si>
    <t>5 ALLIUM (NECTAROSCORDUM) SICULUM</t>
  </si>
  <si>
    <t>1 FRITILLARIA IMP. AURORA</t>
  </si>
  <si>
    <t>1 FRITILLARIA IMP. LUTEA</t>
  </si>
  <si>
    <t>1 FRITILLARIA PERSICA</t>
  </si>
  <si>
    <t>1 FRITILLARIA IMP. RUBRA</t>
  </si>
  <si>
    <t>10 IRIS RED EMBER</t>
  </si>
  <si>
    <t>1 LILIUM CANDIDUM</t>
  </si>
  <si>
    <t>20 MUSCARI ARMENIACUM</t>
  </si>
  <si>
    <t>5 ARUM ITALICUM</t>
  </si>
  <si>
    <t>2 CAMASSIA LEICHTLINII ALBA</t>
  </si>
  <si>
    <t>3 ERYTHRONIUM PAGODA</t>
  </si>
  <si>
    <t>7 GALANTHUS FLORE PLENO</t>
  </si>
  <si>
    <t>1 ZANTEDESCHIA AETHIOPICA</t>
  </si>
  <si>
    <t>1 COLCHICUM AUTUMNALE ALBUM</t>
  </si>
  <si>
    <t>1 COLCHICUM GIANT</t>
  </si>
  <si>
    <t>1 COLCHICUM WATERLILY</t>
  </si>
  <si>
    <t>5 PAPERWHITE</t>
  </si>
  <si>
    <t>5 BARBADOS</t>
  </si>
  <si>
    <t>5 BREST</t>
  </si>
  <si>
    <t>5 BROWNIE</t>
  </si>
  <si>
    <t>5 MASCOTTE</t>
  </si>
  <si>
    <t>25 GALANTHUS ELWESII</t>
  </si>
  <si>
    <t>20 LEUCOJUM AESTIVUM</t>
  </si>
  <si>
    <t>7 LELIEBLOEMIG / LILY FLOWERING MIX</t>
  </si>
  <si>
    <t>7 GEFRANJERD / FRINGED MIX</t>
  </si>
  <si>
    <t>7 PARKIET / PARROT MIX</t>
  </si>
  <si>
    <t>10 BOTANISCH / BOTANICAL MIX</t>
  </si>
  <si>
    <t>15 BLAUW-WIT / BLUE-WHITE MIX</t>
  </si>
  <si>
    <t>15 GROOTBLOEMIG / LARGE FLOWERING MIX</t>
  </si>
  <si>
    <t>25 IRIS BLAUW / BLUE</t>
  </si>
  <si>
    <t>25 IRIS GEEL / YELLOW</t>
  </si>
  <si>
    <t>25 IRIS WIT / WHITE</t>
  </si>
  <si>
    <t>20 FREESIA ENKEL / SINGLE MIX</t>
  </si>
  <si>
    <t>20 FREESIA DUBBEL / DOUBLE MIX</t>
  </si>
  <si>
    <t>10 HYACINTHOIDES HISPANICA BLAUW / BLUE</t>
  </si>
  <si>
    <t>1 AMARYLLIS ROZE / PINK</t>
  </si>
  <si>
    <t>1 AMARYLLIS ROOD-WIT / RED-WHITE</t>
  </si>
  <si>
    <t>1 AMARYLLIS WIT / WHITE</t>
  </si>
  <si>
    <t>1 AMARYLLIS ROOD / RED</t>
  </si>
  <si>
    <t>15 PASTEL MIX</t>
  </si>
  <si>
    <t>15 BLUEBERRY MIX</t>
  </si>
  <si>
    <t>15 DOUBLE SENSATION</t>
  </si>
  <si>
    <t>15 ESTELLA RIJNVELD</t>
  </si>
  <si>
    <t>15 FLAMING BEAUTY MIX</t>
  </si>
  <si>
    <t>15 FOXTROT MIX</t>
  </si>
  <si>
    <t>25 GREIGII ROOD / RED</t>
  </si>
  <si>
    <t>25 GREIGII MIX</t>
  </si>
  <si>
    <t>15 MACARON MIX</t>
  </si>
  <si>
    <t>25 PRAESTANS MIX</t>
  </si>
  <si>
    <t>25 QUEEN OF NIGHT</t>
  </si>
  <si>
    <t>15 SORBET MIX</t>
  </si>
  <si>
    <t>15 SWEET DESIRE MIX</t>
  </si>
  <si>
    <t>25 TRIUMPH ROOD / RED</t>
  </si>
  <si>
    <t>25 TRIUMPH WIT / WHITE</t>
  </si>
  <si>
    <t>25 TRIUMPH MIX</t>
  </si>
  <si>
    <t>15 CARLTON</t>
  </si>
  <si>
    <t>15 DUBBEL / DOUBLE MIX</t>
  </si>
  <si>
    <t>20 FEBRUARY GOLD</t>
  </si>
  <si>
    <t>15 GOLDEN DUCAT</t>
  </si>
  <si>
    <t>15 ICE FOLLIES</t>
  </si>
  <si>
    <t>15 ICE KING</t>
  </si>
  <si>
    <t>15 RECURVUS</t>
  </si>
  <si>
    <t>25 TÊTE-Á-TÊTE</t>
  </si>
  <si>
    <t xml:space="preserve">7 SHOWCASE </t>
  </si>
  <si>
    <t xml:space="preserve">7 FIRE WINGS </t>
  </si>
  <si>
    <t xml:space="preserve">7 PIETER DE LEUR </t>
  </si>
  <si>
    <t xml:space="preserve">7 FLAMING PARROT </t>
  </si>
  <si>
    <t xml:space="preserve">7 RED PRINCESS </t>
  </si>
  <si>
    <t xml:space="preserve">10 FLAMING PURISSIMA </t>
  </si>
  <si>
    <t xml:space="preserve">20 SIEBERI FIREFLY </t>
  </si>
  <si>
    <t xml:space="preserve">10 ALLIUM ART </t>
  </si>
  <si>
    <t xml:space="preserve">10 ALLIUM EROS </t>
  </si>
  <si>
    <t xml:space="preserve">7 MUSCARI GRAPE ICE </t>
  </si>
  <si>
    <t xml:space="preserve">10 MUSCARI TOUCH OF SNOW </t>
  </si>
  <si>
    <t xml:space="preserve">5 YELLOW SPIDER </t>
  </si>
  <si>
    <t xml:space="preserve">25 BELLES TULIPES </t>
  </si>
  <si>
    <t xml:space="preserve">15 DANCING QUEENS </t>
  </si>
  <si>
    <t xml:space="preserve">15 DUTCH DESIGN MIX </t>
  </si>
  <si>
    <t xml:space="preserve">15 MY FAVOURITE TOPPING </t>
  </si>
  <si>
    <t xml:space="preserve">15 MACARON BLOSS </t>
  </si>
  <si>
    <t xml:space="preserve">40 HYACINTHOIDES HISPANICA MIX </t>
  </si>
  <si>
    <t>5 ALLIUM GLADIATOR</t>
  </si>
  <si>
    <t>5 DOUBLE YELLOW-RED</t>
  </si>
  <si>
    <t>7 ABBA</t>
  </si>
  <si>
    <t>11/12-12/14</t>
  </si>
  <si>
    <t>3 LARGE CUP YELLOW-RED</t>
  </si>
  <si>
    <t>7 TULIPA VAN EIJK</t>
  </si>
  <si>
    <t>11/+</t>
  </si>
  <si>
    <t>10 CROCUS KING OF THE STRIPED</t>
  </si>
  <si>
    <t>5 NARCISSUS TAHITI</t>
  </si>
  <si>
    <t>10 BLUE WATER MIX</t>
  </si>
  <si>
    <t>10 MIX</t>
  </si>
  <si>
    <t>10 PASTEL MIX</t>
  </si>
  <si>
    <t>BIO TAS HELP DE NATUUR / BAGS BIO (ORGANIC)</t>
  </si>
  <si>
    <t>7 TULIPA LITTLE BEAUTY</t>
  </si>
  <si>
    <t>7 JOHANN STRAUSS</t>
  </si>
  <si>
    <t>10 IRIS DANFORDIAE</t>
  </si>
  <si>
    <t>5 GREEN WAVE</t>
  </si>
  <si>
    <t>DIVERSE BLOEMBOLLEN / VARIOUS BULBS</t>
  </si>
  <si>
    <t>DIVERSE BLOEMBOLLEN / VARIOUS BULBS / BESONDERE ZWIEBELN / BULBES DIVERS</t>
  </si>
  <si>
    <t>TULPEN / TULIPS / TULPEN  / TULIPES</t>
  </si>
  <si>
    <t>11/12-9/+</t>
  </si>
  <si>
    <t>15 FRITILLARIA MELEAGRIS MIX</t>
  </si>
  <si>
    <t>5 TRIUMPH BLACK</t>
  </si>
  <si>
    <t>5 TÊTE-Á-TÊTE</t>
  </si>
  <si>
    <t>5 GROOTKRONIG / LARGE CUPPED MIX</t>
  </si>
  <si>
    <t>1 TAS / BAG 40 BIO BOLLEN / BULBS</t>
  </si>
  <si>
    <t xml:space="preserve">5 PINK PEARL </t>
  </si>
  <si>
    <t xml:space="preserve">5 SPLENDID CORNELIA </t>
  </si>
  <si>
    <t xml:space="preserve">5 YELLOWSTONE </t>
  </si>
  <si>
    <t xml:space="preserve">7 COLUMBUS </t>
  </si>
  <si>
    <t xml:space="preserve">7 APRICOT FAVOURITE </t>
  </si>
  <si>
    <t xml:space="preserve">7 LIBRIJE </t>
  </si>
  <si>
    <t xml:space="preserve">7 VINCENT VAN GOGH </t>
  </si>
  <si>
    <t xml:space="preserve">7 YELLOW POMPENETTE </t>
  </si>
  <si>
    <t xml:space="preserve">10 CANDELA </t>
  </si>
  <si>
    <t xml:space="preserve">7 ANTOINETTE </t>
  </si>
  <si>
    <t xml:space="preserve">7 HAPPY FAMILY </t>
  </si>
  <si>
    <t xml:space="preserve">5 LAS VEGAS </t>
  </si>
  <si>
    <t xml:space="preserve">5 DUBBEL / DOUBLE MIX </t>
  </si>
  <si>
    <t xml:space="preserve">5 ALLIUM KARATAVIENSE </t>
  </si>
  <si>
    <t xml:space="preserve">3 ALLIUM SUMMER DRUMMER </t>
  </si>
  <si>
    <t xml:space="preserve">10 HYACINTHOIDES HISPANICA WIT / WHITE </t>
  </si>
  <si>
    <t xml:space="preserve">10 IRIS AUTUMN PRINCESS </t>
  </si>
  <si>
    <t xml:space="preserve">25 TRITELEIA CORRINA </t>
  </si>
  <si>
    <t xml:space="preserve">5 DOUBLE RED </t>
  </si>
  <si>
    <t xml:space="preserve">5 TRIUMPH WHITE </t>
  </si>
  <si>
    <t xml:space="preserve">8 IRIS HOLLANDICA MIX </t>
  </si>
  <si>
    <t xml:space="preserve">5 CRISPION SWEET </t>
  </si>
  <si>
    <t xml:space="preserve">5 DOUBLE SUGAR </t>
  </si>
  <si>
    <t xml:space="preserve">50 BAKERI LILAC WONDER </t>
  </si>
  <si>
    <t xml:space="preserve">15 TULIPA / NARCISSUS FOLK STORY </t>
  </si>
  <si>
    <t xml:space="preserve">5 ALLIUM MOUNT EVEREST </t>
  </si>
  <si>
    <t>50 ANEMONE BLANDA MIX</t>
  </si>
  <si>
    <t xml:space="preserve">40 CAMASSIA QUAMASH </t>
  </si>
  <si>
    <t xml:space="preserve">50 SCILLA SIBERICA </t>
  </si>
  <si>
    <t xml:space="preserve">5 AQUA </t>
  </si>
  <si>
    <t xml:space="preserve">10 DAYDREAM </t>
  </si>
  <si>
    <t xml:space="preserve">7 CRYSTAL STAR </t>
  </si>
  <si>
    <t xml:space="preserve">7 LOUVRE </t>
  </si>
  <si>
    <t xml:space="preserve">7 GOLDEN ARTIST </t>
  </si>
  <si>
    <t xml:space="preserve">7 ICOON </t>
  </si>
  <si>
    <t xml:space="preserve">5 WONDER CLUB </t>
  </si>
  <si>
    <t xml:space="preserve">5 TÊTE BOUCLÉ </t>
  </si>
  <si>
    <t xml:space="preserve">1 ALLIUM AMBASSADOR </t>
  </si>
  <si>
    <t xml:space="preserve">10 MUSCARI NIGHT EYES </t>
  </si>
  <si>
    <t xml:space="preserve">8 FREESIA MIX </t>
  </si>
  <si>
    <t xml:space="preserve">15 ADVENTURE </t>
  </si>
  <si>
    <t xml:space="preserve">15 SUN BREAK </t>
  </si>
  <si>
    <t xml:space="preserve">15 SUNBATH </t>
  </si>
  <si>
    <t xml:space="preserve">20 SYLVESTRIS </t>
  </si>
  <si>
    <t xml:space="preserve">25 TRIUMPH ROZE / PINK </t>
  </si>
  <si>
    <t xml:space="preserve">40 CHIONODOXA SARDENSIS </t>
  </si>
  <si>
    <t xml:space="preserve">20 CORYDALIS BETH EVANS </t>
  </si>
  <si>
    <t xml:space="preserve">30 ERANTHIS CILICICA </t>
  </si>
  <si>
    <t xml:space="preserve">25 HYACINTHOIDES NON SCRIPTA </t>
  </si>
  <si>
    <t xml:space="preserve">50 MUSCARI LATIFOLIUM </t>
  </si>
  <si>
    <t>6/8</t>
  </si>
  <si>
    <t>15 ANEMONE CORONARIA BRIDE</t>
  </si>
  <si>
    <t>15 ANEMONE CORONARIA MR. FOKKER</t>
  </si>
  <si>
    <t>15 ANEMONE CORONARIA DE CAEN MIX</t>
  </si>
  <si>
    <t>15 ANEMONE CORONARIA ST. BRIGID MIX</t>
  </si>
  <si>
    <t>5 BLACK HERO</t>
  </si>
  <si>
    <t>DISPLAY BIO FLOWERBULBS 168 (24 X 7)</t>
  </si>
  <si>
    <t>DISPLAY EXCLUSIVE TULIPS (24 x 7) 168 ZAKJES / BAGS</t>
  </si>
  <si>
    <t>11/12-14/15</t>
  </si>
  <si>
    <t>KLEINKRONIG / SMALL CUP / KLEINKRONIG / PETITE COURONNE</t>
  </si>
  <si>
    <t>OMDOOS / OUTER 15 X 40 BIO BOLLEN / BULBS</t>
  </si>
  <si>
    <t>1 TAS / BAG 40 BIO BOLLEN / BULBS NL ZOEMT</t>
  </si>
  <si>
    <t>NL ZOEMT CARRIER BAG - BIO (ORGANIC)</t>
  </si>
  <si>
    <t>DISPLAY LOW BUDGET (24 X 10) 240 ZAKJES / BAGS</t>
  </si>
  <si>
    <r>
      <t xml:space="preserve">BIO FLOWERBULBS (ORGANIC) - </t>
    </r>
    <r>
      <rPr>
        <b/>
        <i/>
        <sz val="10"/>
        <color indexed="8"/>
        <rFont val="Arial"/>
        <family val="2"/>
      </rPr>
      <t>CONTINUED</t>
    </r>
  </si>
  <si>
    <t>40 BLAUW / BLUE</t>
  </si>
  <si>
    <t>40 BLAUW-WIT / BLUE-WHITE</t>
  </si>
  <si>
    <t>40 GEEL-WIT / YELLOW-WHITE</t>
  </si>
  <si>
    <t>40 WIT / WHITE</t>
  </si>
  <si>
    <t xml:space="preserve">75 SPECIES RUBY GIANT </t>
  </si>
  <si>
    <t>75 SPECIES MIX</t>
  </si>
  <si>
    <t>15 GROOTKRONIG / LARGE CUPPED MIX</t>
  </si>
  <si>
    <t>2 LILIUM ASIATIC GEEL / YELLOW</t>
  </si>
  <si>
    <t>2 LILIUM ASIATIC ROOD / RED</t>
  </si>
  <si>
    <t>2 LILIUM ASIATIC ROZE / PINK</t>
  </si>
  <si>
    <t>2 LILIUM ASIATIC WIT / WHITE</t>
  </si>
  <si>
    <t xml:space="preserve">2 LILIUM ASIATIC ZWART / BLACK </t>
  </si>
  <si>
    <t>10 RANUNCULUS ROOD / RED</t>
  </si>
  <si>
    <t>3 HYACINTHUS FOR GLASS BLUE PEARL</t>
  </si>
  <si>
    <t>3 HYACINTHUS FOR GLASS PINK PEARL</t>
  </si>
  <si>
    <t>3 HYACINTHUS FOR GLASS WHITE PEARL</t>
  </si>
  <si>
    <t>OMDOOS / OUTER 18 X 40 BIO BOLLEN / BULBS NL ZOEMT</t>
  </si>
  <si>
    <t>25 DARWIN HYBRID MIX</t>
  </si>
  <si>
    <t xml:space="preserve">15 NEW HISTORY </t>
  </si>
  <si>
    <t>40 GROOTBLOEMIG / LARGE FLOWERING MIX</t>
  </si>
  <si>
    <t>10 TARDA DASYSTEMON</t>
  </si>
  <si>
    <t>Email</t>
  </si>
  <si>
    <t>agrosoyuz98@gmail.com</t>
  </si>
  <si>
    <t>Denis</t>
  </si>
  <si>
    <t>8 905 789 89 01</t>
  </si>
  <si>
    <t xml:space="preserve">Total of </t>
  </si>
  <si>
    <t>Доставка до транспортной компании</t>
  </si>
  <si>
    <t>РАЗМЕР</t>
  </si>
  <si>
    <t>МИН. кол-во</t>
  </si>
  <si>
    <t>ЗАКАЗ</t>
  </si>
  <si>
    <t>Кол-во луковиц в уп.</t>
  </si>
  <si>
    <t xml:space="preserve">Кол-во луковиц </t>
  </si>
  <si>
    <t>HYACINTHUS ГИАЦИНТЫ</t>
  </si>
  <si>
    <t>ENKEL / SINGLE / EINFACH / SIMPLE - ОБЫЧНЫЙ</t>
  </si>
  <si>
    <t>DUBBEL / DOUBLE / GEFÜLLT / DOUBLE МАХРОВЫЙ</t>
  </si>
  <si>
    <t>TULIPA ТЮЛЬПАН</t>
  </si>
  <si>
    <t>ENKEL VROEG / SINGLE EARLY / EINFACH FRÜHE / SIMPLE HÂTIVE ПРОСТЫЕ</t>
  </si>
  <si>
    <t>DUBBEL VROEG / DOUBLE EARLY / GEFÜLLTE FRÜHE / DOUBLE HÂTIVE МАХРОВЫЕ</t>
  </si>
  <si>
    <t>TRIUMPH / TRIOMPHE ТЮЛЬПАНЫ ТРИУМФ</t>
  </si>
  <si>
    <t>ЦЕНА за 1 лук</t>
  </si>
  <si>
    <t>ЦЕНА за уп.</t>
  </si>
  <si>
    <t>СУММА ЗАКАЗА</t>
  </si>
  <si>
    <t>DARWIN HYBRIDE / DARWIN HYBRID / HYBRIDE DARWIN ГИБРИДЫ ДАРВИНА</t>
  </si>
  <si>
    <t>ENKEL LAAT / SINGLE LATE / EINFACH SPÄTE / SIMPLE TARDIVE ТЮЛЬПАНЫ ТАРДА</t>
  </si>
  <si>
    <t>LELIEBLOEMIG / LILY FLOWERING / LILIENBLÜTE / FLEUR DE LIS ЛИЛИЕЦВЕТНЫЕ</t>
  </si>
  <si>
    <t>GEFRANJERD / FRINGED / GEFRANST / DENTELLES ЗЕЛЕНОЦВЕТКОВЫЕ</t>
  </si>
  <si>
    <t>VIRIDIFLORA ВИНДИФЛОРА</t>
  </si>
  <si>
    <t>PARKIET / PARROT / PAPAGEI / PERROQUET ПАРКИЕТ ПАРРОТ</t>
  </si>
  <si>
    <t>DUBBEL LAAT / DOUBLE LATE / GEFÜLLTE SPÄTE / DOUBLE TARDIVE МАХРОВЫЕ ТАРДА</t>
  </si>
  <si>
    <t>KAUFMANNIANA ТЮЛЬПАНЫ КАУФМАНА</t>
  </si>
  <si>
    <t>FOSTERIANA ТЮЛЬПАНЫ ФОРТЕРИАНА</t>
  </si>
  <si>
    <t>GREIGII ТЮЛЬПАНЫ ГРЕГА</t>
  </si>
  <si>
    <t>MEERBLOEMIG / MULTI FLOWERING / MEHRBLÜTIG / MULTIFLORA ТЮЛЬПАНЫ МУЛЬТИФЛОРА</t>
  </si>
  <si>
    <t>SPECIES ТЮЛЬПАНЫ СПАЙС</t>
  </si>
  <si>
    <t>НАРЦИССЫ</t>
  </si>
  <si>
    <t>TROMPET / TRUMPET / TROMPETE / TROMPETTE ТРОМПЕТ</t>
  </si>
  <si>
    <t>GROOTKRONIG / LARGE CUP / GROSSBLÜTIG / COUPE LARGE КОУП ЛАРГЕ</t>
  </si>
  <si>
    <t>DUBBEL / DOUBLE / GEFÜLLT / DOUBLE  НАРЦИССЫ МАХРОВЫЕ</t>
  </si>
  <si>
    <t>SPLEETKRONIG / BUTTERFLY / SPLIT CORONA / SCHMETTERLING / PAPILLON НАРЦИССЫ ПАПИЛЛОН</t>
  </si>
  <si>
    <t>TAZETTA НАРЦИССЫ ТАЗЕТТА</t>
  </si>
  <si>
    <t>CROCUS К Р О К У С Ы</t>
  </si>
  <si>
    <t>GROOTBLOEMIG / LARGE FLOWERING / GROSSBLUMIG / FLEURS LARGE КРУПНОЦВЕТКОВЫЕ</t>
  </si>
  <si>
    <t>BOTANISCH / SPECIES / BOTANISCH / BOTANIQUE БОТАНИЧЕСКИЕ</t>
  </si>
  <si>
    <t>ALLIUM ДЕКОРАТИВНЫЕ ЛУКИ</t>
  </si>
  <si>
    <t>ANEMONE АНЕМОНЫ</t>
  </si>
  <si>
    <t>CAMASSIA КАМАССИЯ</t>
  </si>
  <si>
    <t>X  200 HYACINTHUS -A-</t>
  </si>
  <si>
    <t>X  200 HYACINTHUS -B-</t>
  </si>
  <si>
    <t xml:space="preserve">X  300 HYACINTHUS </t>
  </si>
  <si>
    <t>TULPEN / TULIPS / TULPEN / TULIPES</t>
  </si>
  <si>
    <t>X  350 TULIPA ENKEL VROEG / SINGLE EARLY</t>
  </si>
  <si>
    <t>X  350 TULIPA DUBBEL VROEG / DOUBLE EARLY</t>
  </si>
  <si>
    <t>X  350 TULIPA DUBBEL LAAT / DOUBLE LATE -A-</t>
  </si>
  <si>
    <t>X  350 TULIPA DUBBEL LAAT / DOUBLE LATE -B-</t>
  </si>
  <si>
    <t>X  350 TULIPA TRIUMPH -A-</t>
  </si>
  <si>
    <t>X  350 TULIPA TRIUMPH -B-</t>
  </si>
  <si>
    <t>X  350 TULIPA DARWIN HYBRIDE / DARWIN HYBRID</t>
  </si>
  <si>
    <t>X  350 TULIPA ENKEL LAAT / SINGLE LATE</t>
  </si>
  <si>
    <t>X  350 TULIPA LELIEBLOEMIG / LILY FLOWERING -A-</t>
  </si>
  <si>
    <t>X  350 TULIPA LELIEBLOEMIG / LILY FLOWERING -B-</t>
  </si>
  <si>
    <t>X  350 TULIPA PARKIET / PARROT  -A-</t>
  </si>
  <si>
    <t>X  350 TULIPA PARKIET / PARROT  -B-</t>
  </si>
  <si>
    <t>X  350 TULIPA GEFRANJERD / FRINGED -A-</t>
  </si>
  <si>
    <t>X  350 TULIPA GEFRANJERD / FRINGED -B-</t>
  </si>
  <si>
    <t>X  350 TULIPA DUBBEL GEFRANJERD / FRINGED DOUBLE</t>
  </si>
  <si>
    <t>X  350 TULIPA VIRIDIFLORA</t>
  </si>
  <si>
    <t xml:space="preserve">X  350 TULIPA MEERBLOEMIG / MULTI FLOWERING </t>
  </si>
  <si>
    <t>X  350 TULIPA GREIGII</t>
  </si>
  <si>
    <t>X  350 TULIPA BLUEBERRY</t>
  </si>
  <si>
    <t>X  350 TULIPA PASTEL</t>
  </si>
  <si>
    <t>X  350 TULIPA REMBRANDT</t>
  </si>
  <si>
    <t>X  350 TULIPA KAUFMANNIANA</t>
  </si>
  <si>
    <t>X  200 TULIPA JUMBO</t>
  </si>
  <si>
    <t>X  500 TULIPA BOTANISCH / BOTANICAL</t>
  </si>
  <si>
    <t xml:space="preserve">X  350 TULIPA ROOD / RED  </t>
  </si>
  <si>
    <t xml:space="preserve">X  350 TULIPA ROZE / PINK  </t>
  </si>
  <si>
    <t xml:space="preserve">X  350 TULIPA WIT / WHITE  </t>
  </si>
  <si>
    <t>NARCISSEN / NARCISSUS / NARZISSEN / NARCISSES</t>
  </si>
  <si>
    <t xml:space="preserve">X  200 NARCISSUS </t>
  </si>
  <si>
    <t>X  200 NARCISSUS DUBBEL / DOUBLE -A-</t>
  </si>
  <si>
    <t>X  200 NARCISSUS DUBBEL / DOUBLE -B-</t>
  </si>
  <si>
    <t>X  200 NARCISSUS TROS / TAZETTA</t>
  </si>
  <si>
    <t>X  200 NARCISSUS SPLEETKRONIG / BUTTERFLY</t>
  </si>
  <si>
    <t>X  300 NARCISSUS BOTANISCH / BOTANICAL</t>
  </si>
  <si>
    <t>CROCUS / CROCUSES / KROKUSSE / CROCUS</t>
  </si>
  <si>
    <t>X 1000 CROCUS GROOTBLOEMIG / LARGE FLOWERING</t>
  </si>
  <si>
    <t>X 1000 CROCUS SPECIES</t>
  </si>
  <si>
    <t>DIVERSEN / VARIOUS</t>
  </si>
  <si>
    <t>X  250 ALLIUM GROOT / LARGE</t>
  </si>
  <si>
    <t>X 1000 FREESIA DUBBEL / DOUBLE</t>
  </si>
  <si>
    <t>X 1000 IRIS - HOLLANDICA</t>
  </si>
  <si>
    <t>X   750 IRIS DWARF</t>
  </si>
  <si>
    <t>X 1000 RANUNCULUS</t>
  </si>
  <si>
    <t>X  750 BIJZONDERE BLOEMBOLLEN / VARIOUS FLOWERBULBS</t>
  </si>
  <si>
    <t>X  100 LILIUM AZIATISCH / ASIATIC</t>
  </si>
  <si>
    <t>X  100 LILIUM DUBBEL / DOUBLE</t>
  </si>
  <si>
    <t>X  100 LILIUM ORIENTAALS / ORIENTAL</t>
  </si>
  <si>
    <t>X    35 AMARYLLIS ENKEL / SINGLE</t>
  </si>
  <si>
    <t>X    35 AMARYLLIS DUBBEL / DOUBLE</t>
  </si>
  <si>
    <t>SHOWDOZEN / SHOW BOXES    Щ О У Б О К С Ы</t>
  </si>
  <si>
    <t>ЛУКОВИЦЫ JUB</t>
  </si>
  <si>
    <t>НАРЦИССЫ БОТАНИЧЕСКИЕ</t>
  </si>
  <si>
    <t>FRITILLARIA ФРИТИЛЯРИЯ _ РЯБЧИКИ</t>
  </si>
  <si>
    <t>NAJAARSBLOEIEND / AUTUMN FLOWERING / ОСЕННЕЦВЕТКОВЫЕ</t>
  </si>
  <si>
    <t xml:space="preserve">И Т О Г О </t>
  </si>
  <si>
    <t>Наименование</t>
  </si>
  <si>
    <t>Код</t>
  </si>
  <si>
    <t xml:space="preserve">Client Information </t>
  </si>
  <si>
    <t>Company name</t>
  </si>
  <si>
    <t xml:space="preserve">Contact person </t>
  </si>
  <si>
    <t xml:space="preserve">Adress </t>
  </si>
  <si>
    <t xml:space="preserve">Tel nr. </t>
  </si>
  <si>
    <t>Email adress</t>
  </si>
  <si>
    <t>www.agro-soyuz.ru</t>
  </si>
  <si>
    <t>мин заказ</t>
  </si>
  <si>
    <t>Изображение упаковки можно посмотреть кликнув на название сорта.</t>
  </si>
  <si>
    <t>При заказе пустые строки не удалять!</t>
  </si>
  <si>
    <t xml:space="preserve">Отправки каждый Вт с 02 августа - по 06 декабря. Заявки JUB делать до Четверга, оплату нужно производить заранее. </t>
  </si>
  <si>
    <t>Tel</t>
  </si>
  <si>
    <r>
      <t>Позиции, помеченные</t>
    </r>
    <r>
      <rPr>
        <b/>
        <sz val="10"/>
        <color rgb="FFFF0000"/>
        <rFont val="Calibri"/>
        <family val="2"/>
        <charset val="204"/>
        <scheme val="minor"/>
      </rPr>
      <t xml:space="preserve"> красным цветом</t>
    </r>
    <r>
      <rPr>
        <b/>
        <sz val="10"/>
        <color theme="1"/>
        <rFont val="Calibri"/>
        <family val="2"/>
        <charset val="204"/>
        <scheme val="minor"/>
      </rPr>
      <t>, будут не доступны в этом сезоне</t>
    </r>
  </si>
  <si>
    <t xml:space="preserve">Assortment flowering flower bulbs </t>
  </si>
  <si>
    <t>7 RYBY PRINCEES</t>
  </si>
  <si>
    <t>7 DUBBEL VROEG / DOUBLE EARLY MIX</t>
  </si>
  <si>
    <t>7 CREME FRAICHE</t>
  </si>
  <si>
    <t>10 HELMAR</t>
  </si>
  <si>
    <t>10 JACUZZI</t>
  </si>
  <si>
    <t>10 MASCARA</t>
  </si>
  <si>
    <t>10 NEGRITA</t>
  </si>
  <si>
    <t>7 REQUEST</t>
  </si>
  <si>
    <t>10 NOVI SUN</t>
  </si>
  <si>
    <t>7 FORMOSA</t>
  </si>
  <si>
    <t>7 PURPLE DANCE</t>
  </si>
  <si>
    <t>7 VIRIDIFLORA MIX</t>
  </si>
  <si>
    <t>7 TABLEDANCE</t>
  </si>
  <si>
    <t>7 WHITE VALLEY</t>
  </si>
  <si>
    <t>7 CALYPSO</t>
  </si>
  <si>
    <t>7 RED HUNTER</t>
  </si>
  <si>
    <t>5 CHROMACOLOR</t>
  </si>
  <si>
    <t>10 TOPOLINO</t>
  </si>
  <si>
    <t>3 ALLIUM RED GIANT</t>
  </si>
  <si>
    <t>7 ALLIUM YELLOW FANTASY</t>
  </si>
  <si>
    <t>1 FRITILLARIA IMP. SUNSET</t>
  </si>
  <si>
    <t>2 LILIUM ASIATIC ZWART-WIT / BLACK-WHITE</t>
  </si>
  <si>
    <t>15 IPHEION UNIFLORUM ALBERT CASTILLO</t>
  </si>
  <si>
    <t>DISPLAY</t>
  </si>
  <si>
    <t>DISPLAY BULBS FOR BEES (24 X 5) ZAKJES / BAGS</t>
  </si>
  <si>
    <t>DISPLAY BULBS FOR POTS &amp; TERRACE (24 X 5) ZAKJES / BAGS</t>
  </si>
  <si>
    <t>DISPLAY ALLIUM (21 X 5) ZAKJES / BAGS</t>
  </si>
  <si>
    <t>DISPLAY GROWING WILD S (24 X 5) ZAKJES / BAGS</t>
  </si>
  <si>
    <t>7 TULIPA SALMON IMPRESSION</t>
  </si>
  <si>
    <t>7 TULIPA TARDA</t>
  </si>
  <si>
    <t>7 HYACINTHOIDES HISPANICA BLAUW / BLUE</t>
  </si>
  <si>
    <t>5 CABANNA</t>
  </si>
  <si>
    <t>5 PAMPLONA</t>
  </si>
  <si>
    <t>15 BLACK PEPPER</t>
  </si>
  <si>
    <t>15 BREAKDANCE</t>
  </si>
  <si>
    <t>15 TULIPA / HYACINTHOIDES ART CLASS</t>
  </si>
  <si>
    <t>40 ALLIUM CAERULEUM</t>
  </si>
  <si>
    <t>30 FRITILLARIA MELEAGRIS MIX</t>
  </si>
  <si>
    <t>X  250 TULIPA POP-UP</t>
  </si>
  <si>
    <t>X 1000 MUSCARI</t>
  </si>
  <si>
    <t>X   75 BIJZONDERE BLOEMBOLLEN / VARIOUS FLOWERBULBS LARGE</t>
  </si>
  <si>
    <t>20 ROMANCE</t>
  </si>
  <si>
    <t>15 LADIES NIGHT</t>
  </si>
  <si>
    <t>25 TRIUMPH PAARS / PURPLE</t>
  </si>
  <si>
    <t>11/13</t>
  </si>
  <si>
    <t>10 KANSAS PROUD  NEW</t>
  </si>
  <si>
    <t>10 MATA HARI  NEW</t>
  </si>
  <si>
    <t>10 STRONG GOLD NEW</t>
  </si>
  <si>
    <t>10 DESIGN IMPRESSION  NEW</t>
  </si>
  <si>
    <t>7 CLAUDIA NEW</t>
  </si>
  <si>
    <t>7 SIESTA  NEW</t>
  </si>
  <si>
    <t>7 PARROT NEGRITA  NEW</t>
  </si>
  <si>
    <t>7 CONCERTO  NEW</t>
  </si>
  <si>
    <t xml:space="preserve">7 FUN COLOURS  NEW </t>
  </si>
  <si>
    <t>7 QUEBEC  NEW</t>
  </si>
  <si>
    <t>7 TRAUTTMANSDORFF  NEW</t>
  </si>
  <si>
    <t>5 FIERY CLUB  NEW</t>
  </si>
  <si>
    <t>10 HONKY TONK  NEW</t>
  </si>
  <si>
    <t>5 CASSATA  NEW</t>
  </si>
  <si>
    <t>5 WHITE PETTICOAT  NEW</t>
  </si>
  <si>
    <t>10 ALLIUM CAMELEON  NEW</t>
  </si>
  <si>
    <t>1 ALLIUM MOUNT EVEREST  NEW</t>
  </si>
  <si>
    <t>25 ALLIUM SPECIES MIX  NEW</t>
  </si>
  <si>
    <t>2 LILIUM ASIATIC ORANJE / ORANGE  NEW</t>
  </si>
  <si>
    <t>1 AMARYLLIS ZALM / SALMON  NEW</t>
  </si>
  <si>
    <t>3 HYACINTHUS DELFT BLUE  NEW</t>
  </si>
  <si>
    <t>5 DREAMER  NEW</t>
  </si>
  <si>
    <t>5 TROPICAL WAVE  NEW</t>
  </si>
  <si>
    <t>5 VIOLET PRANAA  NEW</t>
  </si>
  <si>
    <t>10 CANDY LOVE  NEW</t>
  </si>
  <si>
    <t>15 LATE SPRING SURPRISE  NEW</t>
  </si>
  <si>
    <t>15 LOLLYPOP MIX  NEW</t>
  </si>
  <si>
    <t>15 TULIPA / HYACINTHUS SWEET PURPLE  NEW</t>
  </si>
  <si>
    <t>20 BOTANISCH / BOTANICAL MIX  NEW</t>
  </si>
  <si>
    <t>10 BUTTERFLY MIX  NEW</t>
  </si>
  <si>
    <t>20 GOLDEN BELLS  NEW</t>
  </si>
  <si>
    <t>15 ALLIUM MIAMI  NEW</t>
  </si>
  <si>
    <t>15 GALANTHUS FLORE PLENO  NEW</t>
  </si>
  <si>
    <t>40 RANUNCULUS MIX  NEW</t>
  </si>
  <si>
    <t xml:space="preserve">X  200 NARCISSUS TROMPET / TRUMPET </t>
  </si>
  <si>
    <t>X 1000 ALLIUM KLEIN / SMALL NEW</t>
  </si>
  <si>
    <t>AGRO-SOYUZ  AUTUMN 2022</t>
  </si>
  <si>
    <t>5 BLUE TROPHY NEW</t>
  </si>
  <si>
    <t>2 SPRING BEAUTY NEW</t>
  </si>
  <si>
    <t>7 AMBERGLOW NEW</t>
  </si>
  <si>
    <t>10 FLAMING AGRASS NEW</t>
  </si>
  <si>
    <t>7 HUGS &amp; KISSES NEW</t>
  </si>
  <si>
    <t>10 PASSIONALE</t>
  </si>
  <si>
    <t>7 PURPLE PRIDE  NEW</t>
  </si>
  <si>
    <t>7 MOONBLUSH New</t>
  </si>
  <si>
    <t>7 NEW SANTA NEW</t>
  </si>
  <si>
    <t>7 SUPER PARROT NEW</t>
  </si>
  <si>
    <t>5 TOPPARROT NEW</t>
  </si>
  <si>
    <t>7 WYNDHAM NEW</t>
  </si>
  <si>
    <t>7 SCARLET BABY NEW</t>
  </si>
  <si>
    <t>10 ORIENTAL BEAUTY NEW</t>
  </si>
  <si>
    <t>10 CLUSIANA STELLATA NEW</t>
  </si>
  <si>
    <t>5 CAIRNGORM NEW</t>
  </si>
  <si>
    <t>5 MON CHERI NEW</t>
  </si>
  <si>
    <t>5 GOLD DISC NEW</t>
  </si>
  <si>
    <t>5 BABY BOOMER NEW</t>
  </si>
  <si>
    <t>5 CHARMING LADY NEW</t>
  </si>
  <si>
    <t>5 ALLIUM NIGRUM NEW</t>
  </si>
  <si>
    <t>15 ANEMONE CORONARIA HOLLANDIA NEW</t>
  </si>
  <si>
    <t>1 FRITILLARIA GREEN EYESv NEW</t>
  </si>
  <si>
    <t>15 IRIS FROZEN PLANET NEW</t>
  </si>
  <si>
    <t>25 IRIS CARMEN NEW</t>
  </si>
  <si>
    <t>2 LILIUM ORIENTAL DONKERROOD / DARK RED NEW</t>
  </si>
  <si>
    <t>2 LILIUM ORIENTAL ROOD-WIT / RED-WHITE New</t>
  </si>
  <si>
    <t>15 MUSCARI WHITE MAGIC NEW</t>
  </si>
  <si>
    <t>65/+</t>
  </si>
  <si>
    <t>3 MUSCARI PINK SUNRISE</t>
  </si>
  <si>
    <t>10 SCILLA LITARDIEREI NEW</t>
  </si>
  <si>
    <t>7 TULIPA BALLERINA</t>
  </si>
  <si>
    <t>7 TULIPA FLAMING FLAG</t>
  </si>
  <si>
    <t>7 TULIPA RONALDO NEW</t>
  </si>
  <si>
    <t>7 TULIPA WHITE REBEL NEW</t>
  </si>
  <si>
    <t>5 BLUE WOW</t>
  </si>
  <si>
    <t>5 BRISBANE NEW</t>
  </si>
  <si>
    <t>5 QATAR NEW</t>
  </si>
  <si>
    <t>5 RASTA PARROT</t>
  </si>
  <si>
    <t>5 DOUBLE PURPLE</t>
  </si>
  <si>
    <t>20 CLUSIANA MIX NEW</t>
  </si>
  <si>
    <t>15 DOUBLE LILAC NEW</t>
  </si>
  <si>
    <t>15 DOUBLE PINK NEW</t>
  </si>
  <si>
    <t>15 SPRING GREEN NEW</t>
  </si>
  <si>
    <t>15 STRAWBERRY LEMONADE</t>
  </si>
  <si>
    <t>15 VENDEEGLOBE NEW</t>
  </si>
  <si>
    <t>15 TULIPA / HYACINTHOIDES DAZZLING PURPLE</t>
  </si>
  <si>
    <t>11/12-7/8</t>
  </si>
  <si>
    <t>15 SAILBOAT NEW</t>
  </si>
  <si>
    <t>15 SALOME  NEW</t>
  </si>
  <si>
    <t>40 ALLIUM PING PONG NEW</t>
  </si>
  <si>
    <t>2 ALLIUM PINBALL WIZARD NEW</t>
  </si>
  <si>
    <t xml:space="preserve"> NEW5 CAMASSIA LEICHTLINII MIX</t>
  </si>
  <si>
    <t>DISPLAY GROWING WILD (2 X 18 X 5)  180 ZAKJES / BAGS L</t>
  </si>
  <si>
    <t>* LEVERBAAR VANAF WEEK 41 / AVAILABLE FROM WEEK 41</t>
  </si>
  <si>
    <t>50 тыс руб.</t>
  </si>
  <si>
    <t>Цены от 27.06.2022 г.</t>
  </si>
  <si>
    <t>Для отправки (Паспортные д-е, серия, №, кем выдан)</t>
  </si>
</sst>
</file>

<file path=xl/styles.xml><?xml version="1.0" encoding="utf-8"?>
<styleSheet xmlns="http://schemas.openxmlformats.org/spreadsheetml/2006/main">
  <numFmts count="5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&quot;€&quot;\ #,##0.00"/>
    <numFmt numFmtId="167" formatCode="_-&quot;€&quot;\ * #,##0.00_-;_-&quot;€&quot;\ * #,##0.00\-;_-&quot;€&quot;\ * &quot;-&quot;??_-;_-@_-"/>
    <numFmt numFmtId="168" formatCode="#,##0.0"/>
  </numFmts>
  <fonts count="50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i/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sz val="9"/>
      <name val="Calibri"/>
      <family val="2"/>
    </font>
    <font>
      <sz val="8.5"/>
      <name val="Tahoma"/>
      <family val="2"/>
      <charset val="204"/>
    </font>
    <font>
      <i/>
      <sz val="9"/>
      <name val="Calibri"/>
      <family val="2"/>
    </font>
    <font>
      <u/>
      <sz val="8.5"/>
      <color indexed="12"/>
      <name val="Tahoma"/>
      <family val="2"/>
    </font>
    <font>
      <b/>
      <sz val="9"/>
      <name val="Calibri"/>
      <family val="2"/>
    </font>
    <font>
      <sz val="8.5"/>
      <color indexed="12"/>
      <name val="Tahoma"/>
      <family val="2"/>
    </font>
    <font>
      <b/>
      <sz val="9"/>
      <color indexed="9"/>
      <name val="Calibri"/>
      <family val="2"/>
    </font>
    <font>
      <sz val="9"/>
      <name val="Calibri"/>
      <family val="2"/>
      <charset val="204"/>
    </font>
    <font>
      <b/>
      <sz val="12"/>
      <name val="Calibri"/>
      <family val="2"/>
    </font>
    <font>
      <b/>
      <sz val="9"/>
      <name val="Calibri"/>
      <family val="2"/>
      <charset val="204"/>
    </font>
    <font>
      <b/>
      <sz val="14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9"/>
      <color indexed="9"/>
      <name val="Calibri"/>
      <family val="2"/>
    </font>
    <font>
      <b/>
      <i/>
      <sz val="14"/>
      <name val="Calibri"/>
      <family val="2"/>
    </font>
    <font>
      <b/>
      <sz val="10"/>
      <color indexed="10"/>
      <name val="Calibri"/>
      <family val="2"/>
      <charset val="204"/>
    </font>
    <font>
      <b/>
      <sz val="14"/>
      <color indexed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u/>
      <sz val="8"/>
      <color indexed="12"/>
      <name val="Tahoma"/>
      <family val="2"/>
      <charset val="204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64"/>
      </bottom>
      <diagonal/>
    </border>
    <border>
      <left/>
      <right style="thin">
        <color indexed="50"/>
      </right>
      <top style="thin">
        <color indexed="5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0"/>
      </left>
      <right/>
      <top style="thin">
        <color indexed="5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1">
    <xf numFmtId="0" fontId="0" fillId="0" borderId="0"/>
    <xf numFmtId="167" fontId="7" fillId="0" borderId="0" applyFont="0" applyFill="0" applyBorder="0" applyAlignment="0" applyProtection="0"/>
    <xf numFmtId="0" fontId="14" fillId="0" borderId="0">
      <alignment vertical="top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0" fillId="0" borderId="0"/>
    <xf numFmtId="165" fontId="4" fillId="0" borderId="0" applyFont="0" applyFill="0" applyBorder="0" applyAlignment="0" applyProtection="0"/>
    <xf numFmtId="0" fontId="40" fillId="0" borderId="0"/>
    <xf numFmtId="164" fontId="7" fillId="0" borderId="0" applyFont="0" applyFill="0" applyBorder="0" applyAlignment="0" applyProtection="0"/>
    <xf numFmtId="0" fontId="33" fillId="0" borderId="0"/>
    <xf numFmtId="165" fontId="33" fillId="0" borderId="0" applyFont="0" applyFill="0" applyBorder="0" applyAlignment="0" applyProtection="0"/>
  </cellStyleXfs>
  <cellXfs count="335">
    <xf numFmtId="0" fontId="0" fillId="0" borderId="0" xfId="0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13" fillId="0" borderId="0" xfId="0" applyFont="1"/>
    <xf numFmtId="0" fontId="6" fillId="3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vertical="center"/>
    </xf>
    <xf numFmtId="1" fontId="1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19" fillId="4" borderId="0" xfId="85" applyFont="1" applyFill="1"/>
    <xf numFmtId="0" fontId="21" fillId="0" borderId="1" xfId="85" applyFont="1" applyFill="1" applyBorder="1" applyAlignment="1"/>
    <xf numFmtId="0" fontId="23" fillId="0" borderId="2" xfId="85" applyFont="1" applyFill="1" applyBorder="1" applyAlignment="1"/>
    <xf numFmtId="0" fontId="26" fillId="0" borderId="1" xfId="85" applyFont="1" applyFill="1" applyBorder="1" applyAlignment="1">
      <alignment horizontal="center"/>
    </xf>
    <xf numFmtId="0" fontId="6" fillId="0" borderId="0" xfId="0" applyFont="1" applyFill="1"/>
    <xf numFmtId="0" fontId="19" fillId="0" borderId="0" xfId="85" applyFont="1" applyFill="1"/>
    <xf numFmtId="0" fontId="0" fillId="0" borderId="0" xfId="0" applyFill="1"/>
    <xf numFmtId="3" fontId="6" fillId="0" borderId="0" xfId="0" applyNumberFormat="1" applyFont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0" fontId="19" fillId="0" borderId="1" xfId="85" applyFont="1" applyBorder="1"/>
    <xf numFmtId="0" fontId="22" fillId="0" borderId="2" xfId="84" applyBorder="1" applyAlignment="1" applyProtection="1"/>
    <xf numFmtId="0" fontId="22" fillId="4" borderId="0" xfId="84" applyFill="1" applyAlignment="1" applyProtection="1"/>
    <xf numFmtId="0" fontId="24" fillId="0" borderId="2" xfId="84" applyFont="1" applyBorder="1" applyAlignment="1" applyProtection="1"/>
    <xf numFmtId="0" fontId="23" fillId="0" borderId="2" xfId="85" applyFont="1" applyBorder="1" applyAlignment="1"/>
    <xf numFmtId="3" fontId="19" fillId="0" borderId="2" xfId="85" applyNumberFormat="1" applyFont="1" applyBorder="1" applyAlignment="1">
      <alignment horizontal="center"/>
    </xf>
    <xf numFmtId="3" fontId="19" fillId="0" borderId="2" xfId="85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center"/>
    </xf>
    <xf numFmtId="0" fontId="6" fillId="4" borderId="13" xfId="0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3" fontId="6" fillId="4" borderId="14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16" fontId="6" fillId="4" borderId="3" xfId="0" applyNumberFormat="1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6" fillId="4" borderId="24" xfId="0" applyFont="1" applyFill="1" applyBorder="1" applyAlignment="1">
      <alignment horizontal="center" vertical="center"/>
    </xf>
    <xf numFmtId="3" fontId="6" fillId="4" borderId="24" xfId="0" applyNumberFormat="1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3" fontId="6" fillId="4" borderId="2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3" fontId="6" fillId="6" borderId="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8" fillId="4" borderId="17" xfId="0" applyNumberFormat="1" applyFont="1" applyFill="1" applyBorder="1"/>
    <xf numFmtId="0" fontId="5" fillId="4" borderId="17" xfId="0" applyFont="1" applyFill="1" applyBorder="1" applyAlignment="1">
      <alignment horizontal="center"/>
    </xf>
    <xf numFmtId="0" fontId="0" fillId="0" borderId="17" xfId="0" applyBorder="1"/>
    <xf numFmtId="0" fontId="0" fillId="0" borderId="25" xfId="0" applyBorder="1"/>
    <xf numFmtId="3" fontId="6" fillId="5" borderId="15" xfId="0" applyNumberFormat="1" applyFont="1" applyFill="1" applyBorder="1" applyAlignment="1">
      <alignment horizontal="center" vertical="center"/>
    </xf>
    <xf numFmtId="3" fontId="23" fillId="0" borderId="2" xfId="85" applyNumberFormat="1" applyFont="1" applyBorder="1" applyAlignment="1">
      <alignment horizontal="center"/>
    </xf>
    <xf numFmtId="3" fontId="32" fillId="0" borderId="2" xfId="85" applyNumberFormat="1" applyFont="1" applyBorder="1" applyAlignment="1">
      <alignment horizontal="center"/>
    </xf>
    <xf numFmtId="0" fontId="27" fillId="0" borderId="2" xfId="85" applyFont="1" applyFill="1" applyBorder="1" applyAlignment="1">
      <alignment horizontal="center"/>
    </xf>
    <xf numFmtId="0" fontId="0" fillId="0" borderId="0" xfId="0" applyAlignment="1"/>
    <xf numFmtId="0" fontId="19" fillId="0" borderId="1" xfId="85" applyFont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9" fillId="4" borderId="0" xfId="85" applyFont="1" applyFill="1" applyAlignment="1">
      <alignment horizontal="left"/>
    </xf>
    <xf numFmtId="0" fontId="12" fillId="4" borderId="12" xfId="0" applyFont="1" applyFill="1" applyBorder="1" applyAlignment="1">
      <alignment horizontal="left" vertical="center"/>
    </xf>
    <xf numFmtId="3" fontId="15" fillId="0" borderId="18" xfId="86" applyNumberFormat="1" applyFont="1" applyBorder="1" applyAlignment="1">
      <alignment horizontal="left" vertical="center"/>
    </xf>
    <xf numFmtId="3" fontId="15" fillId="4" borderId="18" xfId="0" applyNumberFormat="1" applyFont="1" applyFill="1" applyBorder="1" applyAlignment="1">
      <alignment horizontal="left" vertical="center"/>
    </xf>
    <xf numFmtId="3" fontId="15" fillId="4" borderId="19" xfId="0" applyNumberFormat="1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3" fontId="15" fillId="4" borderId="3" xfId="0" applyNumberFormat="1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3" fontId="15" fillId="0" borderId="18" xfId="0" applyNumberFormat="1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vertical="center"/>
    </xf>
    <xf numFmtId="0" fontId="12" fillId="4" borderId="5" xfId="0" applyFont="1" applyFill="1" applyBorder="1" applyAlignment="1">
      <alignment horizontal="left" vertical="center"/>
    </xf>
    <xf numFmtId="0" fontId="2" fillId="4" borderId="27" xfId="0" applyFont="1" applyFill="1" applyBorder="1" applyAlignment="1">
      <alignment vertical="center"/>
    </xf>
    <xf numFmtId="0" fontId="6" fillId="4" borderId="27" xfId="0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7" xfId="0" applyNumberFormat="1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left" vertical="center"/>
    </xf>
    <xf numFmtId="0" fontId="2" fillId="8" borderId="27" xfId="0" applyFont="1" applyFill="1" applyBorder="1" applyAlignment="1">
      <alignment vertical="center"/>
    </xf>
    <xf numFmtId="0" fontId="6" fillId="8" borderId="27" xfId="0" applyFont="1" applyFill="1" applyBorder="1" applyAlignment="1">
      <alignment horizontal="center" vertical="center"/>
    </xf>
    <xf numFmtId="3" fontId="6" fillId="8" borderId="27" xfId="0" applyNumberFormat="1" applyFont="1" applyFill="1" applyBorder="1" applyAlignment="1">
      <alignment horizontal="center" vertical="center"/>
    </xf>
    <xf numFmtId="3" fontId="15" fillId="4" borderId="28" xfId="0" applyNumberFormat="1" applyFont="1" applyFill="1" applyBorder="1" applyAlignment="1">
      <alignment horizontal="left" vertical="center"/>
    </xf>
    <xf numFmtId="0" fontId="25" fillId="9" borderId="0" xfId="85" applyFont="1" applyFill="1"/>
    <xf numFmtId="0" fontId="34" fillId="9" borderId="0" xfId="85" applyFont="1" applyFill="1" applyAlignment="1">
      <alignment horizontal="center"/>
    </xf>
    <xf numFmtId="0" fontId="23" fillId="0" borderId="1" xfId="85" applyFont="1" applyBorder="1"/>
    <xf numFmtId="0" fontId="19" fillId="0" borderId="1" xfId="85" applyFont="1" applyBorder="1" applyAlignment="1">
      <alignment wrapText="1"/>
    </xf>
    <xf numFmtId="0" fontId="22" fillId="0" borderId="1" xfId="84" applyBorder="1" applyAlignment="1" applyProtection="1"/>
    <xf numFmtId="0" fontId="22" fillId="0" borderId="0" xfId="84" applyAlignment="1" applyProtection="1">
      <alignment horizontal="center"/>
    </xf>
    <xf numFmtId="0" fontId="29" fillId="0" borderId="0" xfId="85" applyFont="1" applyFill="1"/>
    <xf numFmtId="0" fontId="36" fillId="4" borderId="0" xfId="85" applyFont="1" applyFill="1"/>
    <xf numFmtId="0" fontId="37" fillId="4" borderId="0" xfId="85" applyFont="1" applyFill="1"/>
    <xf numFmtId="0" fontId="27" fillId="0" borderId="30" xfId="85" applyFont="1" applyFill="1" applyBorder="1" applyAlignment="1"/>
    <xf numFmtId="0" fontId="27" fillId="0" borderId="11" xfId="85" applyFont="1" applyFill="1" applyBorder="1" applyAlignment="1"/>
    <xf numFmtId="0" fontId="38" fillId="0" borderId="0" xfId="0" applyFont="1"/>
    <xf numFmtId="0" fontId="28" fillId="0" borderId="1" xfId="85" applyFont="1" applyBorder="1"/>
    <xf numFmtId="168" fontId="28" fillId="0" borderId="0" xfId="85" applyNumberFormat="1" applyFont="1" applyFill="1" applyBorder="1" applyAlignment="1" applyProtection="1">
      <alignment horizontal="center"/>
      <protection locked="0"/>
    </xf>
    <xf numFmtId="168" fontId="19" fillId="4" borderId="0" xfId="85" applyNumberFormat="1" applyFont="1" applyFill="1" applyAlignment="1">
      <alignment horizontal="center"/>
    </xf>
    <xf numFmtId="168" fontId="34" fillId="9" borderId="0" xfId="85" applyNumberFormat="1" applyFont="1" applyFill="1" applyAlignment="1">
      <alignment horizontal="left"/>
    </xf>
    <xf numFmtId="168" fontId="19" fillId="0" borderId="2" xfId="85" applyNumberFormat="1" applyFont="1" applyBorder="1" applyAlignment="1">
      <alignment horizontal="left"/>
    </xf>
    <xf numFmtId="168" fontId="19" fillId="0" borderId="1" xfId="85" applyNumberFormat="1" applyFont="1" applyBorder="1"/>
    <xf numFmtId="168" fontId="19" fillId="0" borderId="2" xfId="85" applyNumberFormat="1" applyFont="1" applyBorder="1"/>
    <xf numFmtId="168" fontId="19" fillId="0" borderId="2" xfId="85" applyNumberFormat="1" applyFont="1" applyFill="1" applyBorder="1" applyAlignment="1">
      <alignment horizontal="left"/>
    </xf>
    <xf numFmtId="168" fontId="23" fillId="0" borderId="2" xfId="85" applyNumberFormat="1" applyFont="1" applyBorder="1" applyAlignment="1"/>
    <xf numFmtId="168" fontId="19" fillId="0" borderId="0" xfId="85" applyNumberFormat="1" applyFont="1" applyFill="1" applyBorder="1" applyAlignment="1">
      <alignment horizontal="left"/>
    </xf>
    <xf numFmtId="168" fontId="29" fillId="0" borderId="0" xfId="85" applyNumberFormat="1" applyFont="1" applyFill="1" applyAlignment="1">
      <alignment horizontal="left"/>
    </xf>
    <xf numFmtId="168" fontId="8" fillId="4" borderId="8" xfId="0" applyNumberFormat="1" applyFont="1" applyFill="1" applyBorder="1" applyAlignment="1">
      <alignment horizontal="center" vertical="center" wrapText="1"/>
    </xf>
    <xf numFmtId="168" fontId="6" fillId="8" borderId="27" xfId="0" applyNumberFormat="1" applyFont="1" applyFill="1" applyBorder="1" applyAlignment="1">
      <alignment horizontal="center" vertical="center"/>
    </xf>
    <xf numFmtId="168" fontId="6" fillId="4" borderId="6" xfId="0" applyNumberFormat="1" applyFont="1" applyFill="1" applyBorder="1" applyAlignment="1">
      <alignment horizontal="center" vertical="center"/>
    </xf>
    <xf numFmtId="168" fontId="6" fillId="4" borderId="7" xfId="0" applyNumberFormat="1" applyFont="1" applyFill="1" applyBorder="1" applyAlignment="1">
      <alignment horizontal="center" vertical="center"/>
    </xf>
    <xf numFmtId="168" fontId="6" fillId="6" borderId="8" xfId="0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horizontal="center"/>
    </xf>
    <xf numFmtId="3" fontId="15" fillId="4" borderId="21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center" vertical="center"/>
    </xf>
    <xf numFmtId="3" fontId="28" fillId="0" borderId="0" xfId="85" applyNumberFormat="1" applyFont="1" applyFill="1" applyBorder="1" applyAlignment="1" applyProtection="1">
      <alignment horizontal="center"/>
      <protection locked="0"/>
    </xf>
    <xf numFmtId="3" fontId="19" fillId="4" borderId="0" xfId="85" applyNumberFormat="1" applyFont="1" applyFill="1" applyAlignment="1">
      <alignment horizontal="center"/>
    </xf>
    <xf numFmtId="3" fontId="34" fillId="9" borderId="0" xfId="85" applyNumberFormat="1" applyFont="1" applyFill="1" applyAlignment="1">
      <alignment horizontal="left"/>
    </xf>
    <xf numFmtId="3" fontId="19" fillId="0" borderId="1" xfId="85" applyNumberFormat="1" applyFont="1" applyBorder="1" applyAlignment="1">
      <alignment horizontal="left"/>
    </xf>
    <xf numFmtId="3" fontId="19" fillId="0" borderId="1" xfId="85" applyNumberFormat="1" applyFont="1" applyBorder="1"/>
    <xf numFmtId="3" fontId="19" fillId="0" borderId="1" xfId="85" applyNumberFormat="1" applyFont="1" applyFill="1" applyBorder="1" applyAlignment="1">
      <alignment horizontal="left"/>
    </xf>
    <xf numFmtId="3" fontId="23" fillId="0" borderId="2" xfId="85" applyNumberFormat="1" applyFont="1" applyBorder="1" applyAlignment="1"/>
    <xf numFmtId="3" fontId="19" fillId="0" borderId="0" xfId="85" applyNumberFormat="1" applyFont="1" applyFill="1" applyBorder="1" applyAlignment="1">
      <alignment horizontal="left"/>
    </xf>
    <xf numFmtId="3" fontId="29" fillId="0" borderId="0" xfId="85" applyNumberFormat="1" applyFont="1" applyFill="1" applyAlignment="1">
      <alignment horizontal="left"/>
    </xf>
    <xf numFmtId="3" fontId="6" fillId="4" borderId="6" xfId="0" applyNumberFormat="1" applyFont="1" applyFill="1" applyBorder="1" applyAlignment="1">
      <alignment horizontal="center" vertical="center"/>
    </xf>
    <xf numFmtId="3" fontId="6" fillId="4" borderId="22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4" fontId="19" fillId="4" borderId="0" xfId="85" applyNumberFormat="1" applyFont="1" applyFill="1"/>
    <xf numFmtId="4" fontId="34" fillId="9" borderId="0" xfId="85" applyNumberFormat="1" applyFont="1" applyFill="1" applyAlignment="1">
      <alignment horizontal="center"/>
    </xf>
    <xf numFmtId="4" fontId="19" fillId="4" borderId="0" xfId="85" applyNumberFormat="1" applyFont="1" applyFill="1" applyAlignment="1">
      <alignment horizontal="center"/>
    </xf>
    <xf numFmtId="4" fontId="19" fillId="0" borderId="1" xfId="85" applyNumberFormat="1" applyFont="1" applyBorder="1"/>
    <xf numFmtId="4" fontId="23" fillId="0" borderId="1" xfId="85" applyNumberFormat="1" applyFont="1" applyFill="1" applyBorder="1" applyAlignment="1">
      <alignment horizontal="center"/>
    </xf>
    <xf numFmtId="4" fontId="23" fillId="0" borderId="2" xfId="85" applyNumberFormat="1" applyFont="1" applyFill="1" applyBorder="1" applyAlignment="1">
      <alignment horizontal="center"/>
    </xf>
    <xf numFmtId="4" fontId="19" fillId="4" borderId="2" xfId="85" applyNumberFormat="1" applyFont="1" applyFill="1" applyBorder="1" applyAlignment="1">
      <alignment horizontal="center"/>
    </xf>
    <xf numFmtId="4" fontId="27" fillId="0" borderId="2" xfId="85" applyNumberFormat="1" applyFont="1" applyFill="1" applyBorder="1" applyAlignment="1"/>
    <xf numFmtId="4" fontId="27" fillId="0" borderId="29" xfId="85" applyNumberFormat="1" applyFont="1" applyFill="1" applyBorder="1" applyAlignment="1"/>
    <xf numFmtId="4" fontId="8" fillId="4" borderId="9" xfId="0" applyNumberFormat="1" applyFont="1" applyFill="1" applyBorder="1" applyAlignment="1">
      <alignment horizontal="center" vertical="center" wrapText="1"/>
    </xf>
    <xf numFmtId="4" fontId="6" fillId="8" borderId="27" xfId="0" applyNumberFormat="1" applyFont="1" applyFill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4" fontId="6" fillId="4" borderId="27" xfId="0" applyNumberFormat="1" applyFont="1" applyFill="1" applyBorder="1" applyAlignment="1">
      <alignment horizontal="center" vertical="center"/>
    </xf>
    <xf numFmtId="4" fontId="6" fillId="4" borderId="17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/>
    </xf>
    <xf numFmtId="4" fontId="6" fillId="4" borderId="24" xfId="0" applyNumberFormat="1" applyFont="1" applyFill="1" applyBorder="1" applyAlignment="1">
      <alignment horizontal="center" vertical="center"/>
    </xf>
    <xf numFmtId="4" fontId="6" fillId="4" borderId="0" xfId="0" applyNumberFormat="1" applyFont="1" applyFill="1" applyBorder="1" applyAlignment="1">
      <alignment horizontal="center" vertical="center"/>
    </xf>
    <xf numFmtId="4" fontId="6" fillId="4" borderId="25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0" fillId="0" borderId="25" xfId="0" applyNumberFormat="1" applyBorder="1"/>
    <xf numFmtId="4" fontId="6" fillId="0" borderId="0" xfId="0" applyNumberFormat="1" applyFont="1" applyAlignment="1">
      <alignment horizontal="center"/>
    </xf>
    <xf numFmtId="0" fontId="22" fillId="4" borderId="5" xfId="84" applyFill="1" applyBorder="1" applyAlignment="1" applyProtection="1">
      <alignment vertical="center"/>
    </xf>
    <xf numFmtId="0" fontId="22" fillId="4" borderId="3" xfId="84" applyFill="1" applyBorder="1" applyAlignment="1" applyProtection="1">
      <alignment vertical="center"/>
    </xf>
    <xf numFmtId="0" fontId="22" fillId="0" borderId="3" xfId="84" applyBorder="1" applyAlignment="1" applyProtection="1">
      <alignment vertical="center"/>
    </xf>
    <xf numFmtId="0" fontId="22" fillId="4" borderId="16" xfId="84" applyFill="1" applyBorder="1" applyAlignment="1" applyProtection="1">
      <alignment vertical="center"/>
    </xf>
    <xf numFmtId="168" fontId="6" fillId="0" borderId="7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vertical="center"/>
    </xf>
    <xf numFmtId="0" fontId="22" fillId="4" borderId="14" xfId="84" applyFill="1" applyBorder="1" applyAlignment="1" applyProtection="1">
      <alignment vertical="center"/>
    </xf>
    <xf numFmtId="3" fontId="32" fillId="0" borderId="33" xfId="85" applyNumberFormat="1" applyFont="1" applyBorder="1" applyAlignment="1">
      <alignment horizontal="center"/>
    </xf>
    <xf numFmtId="3" fontId="8" fillId="4" borderId="3" xfId="0" applyNumberFormat="1" applyFont="1" applyFill="1" applyBorder="1" applyAlignment="1">
      <alignment horizontal="center" vertical="center" wrapText="1"/>
    </xf>
    <xf numFmtId="3" fontId="6" fillId="8" borderId="34" xfId="0" applyNumberFormat="1" applyFont="1" applyFill="1" applyBorder="1" applyAlignment="1">
      <alignment horizontal="center" vertical="center"/>
    </xf>
    <xf numFmtId="3" fontId="6" fillId="4" borderId="34" xfId="0" applyNumberFormat="1" applyFont="1" applyFill="1" applyBorder="1" applyAlignment="1">
      <alignment horizontal="center" vertical="center"/>
    </xf>
    <xf numFmtId="3" fontId="6" fillId="4" borderId="35" xfId="0" applyNumberFormat="1" applyFont="1" applyFill="1" applyBorder="1" applyAlignment="1">
      <alignment horizontal="center" vertical="center"/>
    </xf>
    <xf numFmtId="3" fontId="6" fillId="4" borderId="36" xfId="0" applyNumberFormat="1" applyFont="1" applyFill="1" applyBorder="1" applyAlignment="1">
      <alignment horizontal="center" vertical="center"/>
    </xf>
    <xf numFmtId="3" fontId="6" fillId="4" borderId="37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4" borderId="38" xfId="0" applyNumberFormat="1" applyFont="1" applyFill="1" applyBorder="1" applyAlignment="1">
      <alignment horizontal="center" vertical="center"/>
    </xf>
    <xf numFmtId="3" fontId="6" fillId="6" borderId="35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0" fontId="0" fillId="0" borderId="39" xfId="0" applyBorder="1"/>
    <xf numFmtId="0" fontId="44" fillId="10" borderId="32" xfId="89" applyFont="1" applyFill="1" applyBorder="1" applyAlignment="1">
      <alignment vertical="center"/>
    </xf>
    <xf numFmtId="0" fontId="7" fillId="10" borderId="32" xfId="89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left" vertical="center"/>
    </xf>
    <xf numFmtId="0" fontId="22" fillId="4" borderId="0" xfId="84" applyFill="1" applyBorder="1" applyAlignment="1" applyProtection="1">
      <alignment vertical="center"/>
    </xf>
    <xf numFmtId="3" fontId="15" fillId="0" borderId="28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left" vertical="center"/>
    </xf>
    <xf numFmtId="4" fontId="6" fillId="0" borderId="9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" fontId="6" fillId="4" borderId="31" xfId="0" applyNumberFormat="1" applyFont="1" applyFill="1" applyBorder="1" applyAlignment="1">
      <alignment horizontal="center" vertical="center"/>
    </xf>
    <xf numFmtId="3" fontId="15" fillId="0" borderId="21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15" fillId="4" borderId="40" xfId="0" applyNumberFormat="1" applyFont="1" applyFill="1" applyBorder="1" applyAlignment="1">
      <alignment horizontal="left" vertical="center"/>
    </xf>
    <xf numFmtId="0" fontId="22" fillId="4" borderId="38" xfId="84" applyFill="1" applyBorder="1" applyAlignment="1" applyProtection="1">
      <alignment vertical="center"/>
    </xf>
    <xf numFmtId="0" fontId="6" fillId="4" borderId="38" xfId="0" applyFont="1" applyFill="1" applyBorder="1" applyAlignment="1">
      <alignment horizontal="center" vertical="center"/>
    </xf>
    <xf numFmtId="4" fontId="6" fillId="4" borderId="3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22" fillId="0" borderId="0" xfId="84" applyBorder="1" applyAlignment="1" applyProtection="1">
      <alignment vertical="center"/>
    </xf>
    <xf numFmtId="168" fontId="6" fillId="4" borderId="8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8" fontId="6" fillId="0" borderId="8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 vertical="center"/>
    </xf>
    <xf numFmtId="0" fontId="22" fillId="0" borderId="0" xfId="84" applyFill="1" applyBorder="1" applyAlignment="1" applyProtection="1">
      <alignment vertical="center"/>
    </xf>
    <xf numFmtId="168" fontId="6" fillId="4" borderId="3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41" fillId="10" borderId="0" xfId="89" applyNumberFormat="1" applyFont="1" applyFill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" vertical="center"/>
    </xf>
    <xf numFmtId="0" fontId="12" fillId="4" borderId="16" xfId="0" applyFont="1" applyFill="1" applyBorder="1" applyAlignment="1">
      <alignment horizontal="left" vertical="center"/>
    </xf>
    <xf numFmtId="0" fontId="2" fillId="4" borderId="35" xfId="0" applyFont="1" applyFill="1" applyBorder="1" applyAlignment="1">
      <alignment vertical="center"/>
    </xf>
    <xf numFmtId="0" fontId="6" fillId="4" borderId="35" xfId="0" applyFont="1" applyFill="1" applyBorder="1" applyAlignment="1">
      <alignment horizontal="center" vertical="center"/>
    </xf>
    <xf numFmtId="4" fontId="6" fillId="4" borderId="35" xfId="0" applyNumberFormat="1" applyFont="1" applyFill="1" applyBorder="1" applyAlignment="1">
      <alignment horizontal="center" vertical="center"/>
    </xf>
    <xf numFmtId="3" fontId="15" fillId="4" borderId="26" xfId="0" applyNumberFormat="1" applyFont="1" applyFill="1" applyBorder="1" applyAlignment="1">
      <alignment horizontal="left" vertical="center"/>
    </xf>
    <xf numFmtId="0" fontId="44" fillId="10" borderId="26" xfId="89" applyFont="1" applyFill="1" applyBorder="1" applyAlignment="1">
      <alignment vertical="center"/>
    </xf>
    <xf numFmtId="0" fontId="6" fillId="4" borderId="26" xfId="0" applyFont="1" applyFill="1" applyBorder="1" applyAlignment="1">
      <alignment horizontal="center" vertical="center"/>
    </xf>
    <xf numFmtId="3" fontId="6" fillId="4" borderId="26" xfId="0" applyNumberFormat="1" applyFont="1" applyFill="1" applyBorder="1" applyAlignment="1">
      <alignment horizontal="center" vertical="center"/>
    </xf>
    <xf numFmtId="168" fontId="6" fillId="4" borderId="26" xfId="0" applyNumberFormat="1" applyFont="1" applyFill="1" applyBorder="1" applyAlignment="1">
      <alignment horizontal="center" vertical="center"/>
    </xf>
    <xf numFmtId="4" fontId="6" fillId="4" borderId="26" xfId="0" applyNumberFormat="1" applyFont="1" applyFill="1" applyBorder="1" applyAlignment="1">
      <alignment horizontal="center" vertical="center"/>
    </xf>
    <xf numFmtId="0" fontId="22" fillId="4" borderId="26" xfId="84" applyFill="1" applyBorder="1" applyAlignment="1" applyProtection="1">
      <alignment vertical="center"/>
    </xf>
    <xf numFmtId="3" fontId="15" fillId="0" borderId="26" xfId="0" applyNumberFormat="1" applyFont="1" applyFill="1" applyBorder="1" applyAlignment="1">
      <alignment horizontal="left" vertical="center"/>
    </xf>
    <xf numFmtId="0" fontId="2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4" fontId="6" fillId="0" borderId="26" xfId="0" applyNumberFormat="1" applyFont="1" applyFill="1" applyBorder="1" applyAlignment="1">
      <alignment horizontal="center" vertical="center"/>
    </xf>
    <xf numFmtId="168" fontId="6" fillId="0" borderId="26" xfId="0" applyNumberFormat="1" applyFont="1" applyFill="1" applyBorder="1" applyAlignment="1">
      <alignment horizontal="center" vertical="center"/>
    </xf>
    <xf numFmtId="0" fontId="22" fillId="0" borderId="26" xfId="84" applyFill="1" applyBorder="1" applyAlignment="1" applyProtection="1">
      <alignment vertical="center"/>
    </xf>
    <xf numFmtId="3" fontId="6" fillId="0" borderId="3" xfId="0" applyNumberFormat="1" applyFont="1" applyFill="1" applyBorder="1" applyAlignment="1">
      <alignment vertical="center"/>
    </xf>
    <xf numFmtId="1" fontId="22" fillId="4" borderId="26" xfId="84" applyNumberFormat="1" applyFill="1" applyBorder="1" applyAlignment="1" applyProtection="1">
      <alignment horizontal="left" vertical="center"/>
      <protection locked="0"/>
    </xf>
    <xf numFmtId="3" fontId="6" fillId="0" borderId="26" xfId="0" applyNumberFormat="1" applyFont="1" applyBorder="1" applyAlignment="1">
      <alignment horizontal="center" vertical="center"/>
    </xf>
    <xf numFmtId="0" fontId="12" fillId="4" borderId="40" xfId="0" applyFont="1" applyFill="1" applyBorder="1" applyAlignment="1">
      <alignment horizontal="left" vertical="center"/>
    </xf>
    <xf numFmtId="0" fontId="2" fillId="4" borderId="38" xfId="0" applyFont="1" applyFill="1" applyBorder="1" applyAlignment="1">
      <alignment vertical="center"/>
    </xf>
    <xf numFmtId="49" fontId="7" fillId="10" borderId="26" xfId="89" applyNumberFormat="1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6" fillId="4" borderId="26" xfId="0" applyNumberFormat="1" applyFont="1" applyFill="1" applyBorder="1" applyAlignment="1">
      <alignment horizontal="center" vertical="center"/>
    </xf>
    <xf numFmtId="17" fontId="6" fillId="4" borderId="26" xfId="0" applyNumberFormat="1" applyFont="1" applyFill="1" applyBorder="1" applyAlignment="1">
      <alignment horizontal="center" vertical="center"/>
    </xf>
    <xf numFmtId="0" fontId="41" fillId="0" borderId="26" xfId="89" applyFont="1" applyFill="1" applyBorder="1" applyAlignment="1">
      <alignment vertical="center"/>
    </xf>
    <xf numFmtId="0" fontId="7" fillId="10" borderId="26" xfId="89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left" vertical="center"/>
    </xf>
    <xf numFmtId="16" fontId="6" fillId="4" borderId="26" xfId="0" applyNumberFormat="1" applyFont="1" applyFill="1" applyBorder="1" applyAlignment="1">
      <alignment horizontal="center" vertical="center"/>
    </xf>
    <xf numFmtId="1" fontId="6" fillId="4" borderId="26" xfId="0" applyNumberFormat="1" applyFont="1" applyFill="1" applyBorder="1" applyAlignment="1">
      <alignment horizontal="center" vertical="center"/>
    </xf>
    <xf numFmtId="16" fontId="7" fillId="10" borderId="26" xfId="89" quotePrefix="1" applyNumberFormat="1" applyFont="1" applyFill="1" applyBorder="1" applyAlignment="1">
      <alignment horizontal="center" vertical="center"/>
    </xf>
    <xf numFmtId="0" fontId="45" fillId="4" borderId="26" xfId="84" applyFont="1" applyFill="1" applyBorder="1" applyAlignment="1" applyProtection="1">
      <alignment vertical="center"/>
    </xf>
    <xf numFmtId="0" fontId="41" fillId="10" borderId="26" xfId="89" applyFont="1" applyFill="1" applyBorder="1" applyAlignment="1">
      <alignment vertical="center"/>
    </xf>
    <xf numFmtId="0" fontId="10" fillId="4" borderId="40" xfId="0" applyFont="1" applyFill="1" applyBorder="1" applyAlignment="1">
      <alignment horizontal="left" vertical="center"/>
    </xf>
    <xf numFmtId="0" fontId="43" fillId="10" borderId="26" xfId="89" applyFont="1" applyFill="1" applyBorder="1" applyAlignment="1">
      <alignment horizontal="center" vertical="center"/>
    </xf>
    <xf numFmtId="17" fontId="44" fillId="10" borderId="26" xfId="89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horizontal="left" vertical="center"/>
    </xf>
    <xf numFmtId="168" fontId="6" fillId="0" borderId="6" xfId="0" applyNumberFormat="1" applyFont="1" applyFill="1" applyBorder="1" applyAlignment="1">
      <alignment horizontal="center" vertical="center"/>
    </xf>
    <xf numFmtId="49" fontId="43" fillId="10" borderId="26" xfId="89" applyNumberFormat="1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left" vertical="center"/>
    </xf>
    <xf numFmtId="0" fontId="22" fillId="0" borderId="26" xfId="84" applyBorder="1" applyAlignment="1" applyProtection="1">
      <alignment vertical="center"/>
    </xf>
    <xf numFmtId="3" fontId="6" fillId="4" borderId="39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/>
    </xf>
    <xf numFmtId="168" fontId="6" fillId="4" borderId="3" xfId="0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left" vertical="center"/>
    </xf>
    <xf numFmtId="168" fontId="6" fillId="0" borderId="3" xfId="0" applyNumberFormat="1" applyFont="1" applyFill="1" applyBorder="1" applyAlignment="1">
      <alignment horizontal="center" vertical="center"/>
    </xf>
    <xf numFmtId="0" fontId="43" fillId="10" borderId="3" xfId="89" applyFont="1" applyFill="1" applyBorder="1" applyAlignment="1">
      <alignment horizontal="center" vertical="center"/>
    </xf>
    <xf numFmtId="0" fontId="44" fillId="10" borderId="3" xfId="89" applyFont="1" applyFill="1" applyBorder="1" applyAlignment="1">
      <alignment vertical="center"/>
    </xf>
    <xf numFmtId="0" fontId="7" fillId="10" borderId="3" xfId="89" applyFont="1" applyFill="1" applyBorder="1" applyAlignment="1">
      <alignment horizontal="center" vertical="center"/>
    </xf>
    <xf numFmtId="3" fontId="42" fillId="0" borderId="3" xfId="89" applyNumberFormat="1" applyFont="1" applyFill="1" applyBorder="1" applyAlignment="1">
      <alignment horizontal="left" vertical="center"/>
    </xf>
    <xf numFmtId="0" fontId="41" fillId="0" borderId="3" xfId="89" applyFont="1" applyFill="1" applyBorder="1" applyAlignment="1">
      <alignment vertical="center"/>
    </xf>
    <xf numFmtId="0" fontId="46" fillId="10" borderId="3" xfId="89" applyFont="1" applyFill="1" applyBorder="1" applyAlignment="1">
      <alignment horizontal="center" vertical="center"/>
    </xf>
    <xf numFmtId="0" fontId="3" fillId="7" borderId="40" xfId="0" applyFont="1" applyFill="1" applyBorder="1" applyAlignment="1">
      <alignment horizontal="left"/>
    </xf>
    <xf numFmtId="3" fontId="3" fillId="7" borderId="38" xfId="0" applyNumberFormat="1" applyFont="1" applyFill="1" applyBorder="1"/>
    <xf numFmtId="0" fontId="0" fillId="7" borderId="38" xfId="0" applyFill="1" applyBorder="1" applyAlignment="1">
      <alignment horizontal="center"/>
    </xf>
    <xf numFmtId="0" fontId="0" fillId="7" borderId="38" xfId="0" applyFill="1" applyBorder="1"/>
    <xf numFmtId="3" fontId="6" fillId="7" borderId="41" xfId="0" applyNumberFormat="1" applyFont="1" applyFill="1" applyBorder="1" applyAlignment="1">
      <alignment horizontal="center" vertical="center"/>
    </xf>
    <xf numFmtId="168" fontId="6" fillId="7" borderId="41" xfId="0" applyNumberFormat="1" applyFont="1" applyFill="1" applyBorder="1" applyAlignment="1">
      <alignment horizontal="center" vertical="center"/>
    </xf>
    <xf numFmtId="4" fontId="0" fillId="7" borderId="38" xfId="0" applyNumberFormat="1" applyFill="1" applyBorder="1"/>
    <xf numFmtId="3" fontId="6" fillId="0" borderId="26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left"/>
    </xf>
    <xf numFmtId="1" fontId="8" fillId="4" borderId="0" xfId="0" applyNumberFormat="1" applyFont="1" applyFill="1" applyBorder="1"/>
    <xf numFmtId="0" fontId="6" fillId="4" borderId="0" xfId="0" applyFont="1" applyFill="1" applyBorder="1" applyAlignment="1">
      <alignment horizontal="center"/>
    </xf>
    <xf numFmtId="0" fontId="0" fillId="0" borderId="0" xfId="0" applyBorder="1"/>
    <xf numFmtId="3" fontId="6" fillId="4" borderId="26" xfId="0" applyNumberFormat="1" applyFont="1" applyFill="1" applyBorder="1" applyAlignment="1">
      <alignment horizontal="left"/>
    </xf>
    <xf numFmtId="3" fontId="22" fillId="4" borderId="26" xfId="84" applyNumberFormat="1" applyFill="1" applyBorder="1" applyAlignment="1" applyProtection="1"/>
    <xf numFmtId="0" fontId="6" fillId="4" borderId="26" xfId="0" applyFont="1" applyFill="1" applyBorder="1" applyAlignment="1">
      <alignment horizontal="center"/>
    </xf>
    <xf numFmtId="0" fontId="0" fillId="0" borderId="26" xfId="0" applyBorder="1"/>
    <xf numFmtId="4" fontId="0" fillId="0" borderId="26" xfId="0" applyNumberFormat="1" applyBorder="1"/>
    <xf numFmtId="164" fontId="43" fillId="10" borderId="0" xfId="89" applyNumberFormat="1" applyFont="1" applyFill="1" applyBorder="1" applyAlignment="1">
      <alignment horizontal="center"/>
    </xf>
    <xf numFmtId="0" fontId="47" fillId="10" borderId="0" xfId="89" applyFont="1" applyFill="1"/>
    <xf numFmtId="0" fontId="48" fillId="10" borderId="0" xfId="89" applyFont="1" applyFill="1"/>
    <xf numFmtId="0" fontId="33" fillId="0" borderId="0" xfId="89"/>
    <xf numFmtId="0" fontId="22" fillId="4" borderId="26" xfId="84" applyFill="1" applyBorder="1" applyAlignment="1" applyProtection="1"/>
    <xf numFmtId="49" fontId="6" fillId="4" borderId="26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left"/>
    </xf>
    <xf numFmtId="0" fontId="8" fillId="0" borderId="26" xfId="0" applyFont="1" applyFill="1" applyBorder="1"/>
    <xf numFmtId="49" fontId="6" fillId="0" borderId="26" xfId="0" applyNumberFormat="1" applyFont="1" applyFill="1" applyBorder="1" applyAlignment="1">
      <alignment horizontal="center"/>
    </xf>
    <xf numFmtId="0" fontId="0" fillId="0" borderId="26" xfId="0" applyFill="1" applyBorder="1"/>
    <xf numFmtId="4" fontId="0" fillId="0" borderId="26" xfId="0" applyNumberFormat="1" applyFill="1" applyBorder="1"/>
    <xf numFmtId="0" fontId="22" fillId="0" borderId="26" xfId="84" applyFill="1" applyBorder="1" applyAlignment="1" applyProtection="1"/>
    <xf numFmtId="0" fontId="49" fillId="10" borderId="0" xfId="89" applyFont="1" applyFill="1" applyBorder="1"/>
    <xf numFmtId="3" fontId="43" fillId="10" borderId="0" xfId="89" applyNumberFormat="1" applyFont="1" applyFill="1" applyBorder="1"/>
    <xf numFmtId="1" fontId="43" fillId="10" borderId="0" xfId="89" applyNumberFormat="1" applyFont="1" applyFill="1" applyBorder="1"/>
    <xf numFmtId="1" fontId="43" fillId="10" borderId="0" xfId="89" applyNumberFormat="1" applyFont="1" applyFill="1" applyBorder="1" applyAlignment="1">
      <alignment horizontal="center"/>
    </xf>
    <xf numFmtId="49" fontId="43" fillId="10" borderId="0" xfId="89" applyNumberFormat="1" applyFont="1" applyFill="1" applyBorder="1" applyAlignment="1">
      <alignment horizontal="center"/>
    </xf>
    <xf numFmtId="4" fontId="31" fillId="5" borderId="43" xfId="0" applyNumberFormat="1" applyFont="1" applyFill="1" applyBorder="1" applyAlignment="1">
      <alignment horizontal="center" vertical="center"/>
    </xf>
    <xf numFmtId="3" fontId="31" fillId="5" borderId="43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0" fillId="0" borderId="42" xfId="0" applyBorder="1"/>
    <xf numFmtId="0" fontId="8" fillId="4" borderId="0" xfId="0" applyFont="1" applyFill="1" applyBorder="1"/>
    <xf numFmtId="0" fontId="35" fillId="4" borderId="0" xfId="85" applyFont="1" applyFill="1" applyAlignment="1">
      <alignment horizontal="left"/>
    </xf>
    <xf numFmtId="3" fontId="30" fillId="5" borderId="15" xfId="0" applyNumberFormat="1" applyFont="1" applyFill="1" applyBorder="1" applyAlignment="1">
      <alignment horizontal="center" vertical="center"/>
    </xf>
    <xf numFmtId="0" fontId="27" fillId="0" borderId="1" xfId="85" applyFont="1" applyBorder="1" applyAlignment="1">
      <alignment horizontal="center"/>
    </xf>
  </cellXfs>
  <cellStyles count="91">
    <cellStyle name="Euro" xfId="1"/>
    <cellStyle name="Komma 2" xfId="90"/>
    <cellStyle name="Normal_Productielijst verpakt per 041108" xfId="2"/>
    <cellStyle name="Procent 2" xfId="3"/>
    <cellStyle name="Procent 3" xfId="4"/>
    <cellStyle name="Procent 3 2" xfId="5"/>
    <cellStyle name="Procent 3 2 2" xfId="6"/>
    <cellStyle name="Procent 3 2 2 2" xfId="7"/>
    <cellStyle name="Procent 3 2 2 2 2" xfId="8"/>
    <cellStyle name="Procent 3 2 2 3" xfId="9"/>
    <cellStyle name="Procent 3 2 3" xfId="10"/>
    <cellStyle name="Procent 3 2 3 2" xfId="11"/>
    <cellStyle name="Procent 3 2 4" xfId="12"/>
    <cellStyle name="Procent 4" xfId="13"/>
    <cellStyle name="Procent 5" xfId="14"/>
    <cellStyle name="Procent 6" xfId="15"/>
    <cellStyle name="s]_x000d__x000a_;LLWLOAD.EXE - LLW loader used by TSI Products_x000d__x000a_load=c:\windows\tsi\llwload.exe_x000d__x000a_;LLWLOAD.EXE - LLW loader used by " xfId="16"/>
    <cellStyle name="Standaard 10" xfId="17"/>
    <cellStyle name="Standaard 10 2" xfId="18"/>
    <cellStyle name="Standaard 11" xfId="19"/>
    <cellStyle name="Standaard 12" xfId="20"/>
    <cellStyle name="Standaard 13" xfId="21"/>
    <cellStyle name="Standaard 13 2" xfId="89"/>
    <cellStyle name="Standaard 2" xfId="22"/>
    <cellStyle name="Standaard 3" xfId="23"/>
    <cellStyle name="Standaard 3 2" xfId="24"/>
    <cellStyle name="Standaard 4" xfId="25"/>
    <cellStyle name="Standaard 4 2" xfId="26"/>
    <cellStyle name="Standaard 4 2 2" xfId="27"/>
    <cellStyle name="Standaard 4 2 3" xfId="28"/>
    <cellStyle name="Standaard 4 2 3 2" xfId="29"/>
    <cellStyle name="Standaard 4 2 3 2 2" xfId="30"/>
    <cellStyle name="Standaard 4 2 3 3" xfId="31"/>
    <cellStyle name="Standaard 4 2 4" xfId="32"/>
    <cellStyle name="Standaard 4 2 4 2" xfId="33"/>
    <cellStyle name="Standaard 4 2 5" xfId="34"/>
    <cellStyle name="Standaard 4 3" xfId="35"/>
    <cellStyle name="Standaard 4 3 2" xfId="36"/>
    <cellStyle name="Standaard 4 3 2 2" xfId="37"/>
    <cellStyle name="Standaard 4 3 3" xfId="38"/>
    <cellStyle name="Standaard 4 4" xfId="39"/>
    <cellStyle name="Standaard 4 4 2" xfId="40"/>
    <cellStyle name="Standaard 4 5" xfId="41"/>
    <cellStyle name="Standaard 5" xfId="42"/>
    <cellStyle name="Standaard 5 2" xfId="43"/>
    <cellStyle name="Standaard 5 2 2" xfId="44"/>
    <cellStyle name="Standaard 5 2 2 2" xfId="45"/>
    <cellStyle name="Standaard 5 2 2 2 2" xfId="46"/>
    <cellStyle name="Standaard 5 2 2 3" xfId="47"/>
    <cellStyle name="Standaard 5 2 3" xfId="48"/>
    <cellStyle name="Standaard 5 2 3 2" xfId="49"/>
    <cellStyle name="Standaard 5 2 4" xfId="50"/>
    <cellStyle name="Standaard 5 3" xfId="51"/>
    <cellStyle name="Standaard 5 4" xfId="52"/>
    <cellStyle name="Standaard 6" xfId="53"/>
    <cellStyle name="Standaard 6 2" xfId="54"/>
    <cellStyle name="Standaard 6 2 2" xfId="55"/>
    <cellStyle name="Standaard 6 2 2 2" xfId="56"/>
    <cellStyle name="Standaard 6 2 3" xfId="57"/>
    <cellStyle name="Standaard 6 3" xfId="58"/>
    <cellStyle name="Standaard 6 3 2" xfId="59"/>
    <cellStyle name="Standaard 6 4" xfId="60"/>
    <cellStyle name="Standaard 7" xfId="61"/>
    <cellStyle name="Standaard 7 2" xfId="62"/>
    <cellStyle name="Standaard 8" xfId="63"/>
    <cellStyle name="Standaard 8 2" xfId="64"/>
    <cellStyle name="Standaard 8 2 2" xfId="65"/>
    <cellStyle name="Standaard 8 3" xfId="66"/>
    <cellStyle name="Standaard 9" xfId="67"/>
    <cellStyle name="Standaard 9 2" xfId="68"/>
    <cellStyle name="Valuta 2" xfId="69"/>
    <cellStyle name="Valuta 2 2" xfId="70"/>
    <cellStyle name="Valuta 3" xfId="71"/>
    <cellStyle name="Valuta 3 2" xfId="72"/>
    <cellStyle name="Valuta 3 2 2" xfId="73"/>
    <cellStyle name="Valuta 3 2 2 2" xfId="74"/>
    <cellStyle name="Valuta 3 2 3" xfId="75"/>
    <cellStyle name="Valuta 3 3" xfId="76"/>
    <cellStyle name="Valuta 3 3 2" xfId="77"/>
    <cellStyle name="Valuta 3 4" xfId="78"/>
    <cellStyle name="Valuta 4" xfId="79"/>
    <cellStyle name="Valuta 5" xfId="80"/>
    <cellStyle name="Valuta 6" xfId="81"/>
    <cellStyle name="Valuta 7" xfId="82"/>
    <cellStyle name="Valuta 8" xfId="83"/>
    <cellStyle name="Гиперссылка" xfId="84" builtinId="8"/>
    <cellStyle name="Денежный 2" xfId="88"/>
    <cellStyle name="Обычный" xfId="0" builtinId="0"/>
    <cellStyle name="Обычный 2" xfId="85"/>
    <cellStyle name="Обычный 3" xfId="87"/>
    <cellStyle name="Финансовый" xfId="8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0</xdr:rowOff>
    </xdr:from>
    <xdr:to>
      <xdr:col>9</xdr:col>
      <xdr:colOff>638175</xdr:colOff>
      <xdr:row>5</xdr:row>
      <xdr:rowOff>152400</xdr:rowOff>
    </xdr:to>
    <xdr:pic>
      <xdr:nvPicPr>
        <xdr:cNvPr id="2" name="Afbeelding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0" y="428625"/>
          <a:ext cx="6096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438150</xdr:colOff>
      <xdr:row>3</xdr:row>
      <xdr:rowOff>38100</xdr:rowOff>
    </xdr:from>
    <xdr:to>
      <xdr:col>5</xdr:col>
      <xdr:colOff>542925</xdr:colOff>
      <xdr:row>7</xdr:row>
      <xdr:rowOff>104775</xdr:rowOff>
    </xdr:to>
    <xdr:pic>
      <xdr:nvPicPr>
        <xdr:cNvPr id="3" name="Picture 53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24325" y="733425"/>
          <a:ext cx="647700" cy="819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1</xdr:rowOff>
    </xdr:from>
    <xdr:to>
      <xdr:col>0</xdr:col>
      <xdr:colOff>790575</xdr:colOff>
      <xdr:row>2</xdr:row>
      <xdr:rowOff>40342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1"/>
          <a:ext cx="771525" cy="468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jn%20documenten\Calculatie\Calculatie%20JUB\2013\Najaar\Calculatie%20NJ%202013%20Definitief%20met%20aanpassing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alculatie%20VJ%202014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_Input"/>
      <sheetName val="Input"/>
      <sheetName val="Overhead"/>
      <sheetName val="Hyacinten"/>
      <sheetName val="Tulpen"/>
      <sheetName val="Narcissen"/>
      <sheetName val="Crocus"/>
      <sheetName val="Bijgoed"/>
      <sheetName val="Kamer"/>
      <sheetName val="Exclusieve Tulpen"/>
      <sheetName val="Vaste Planten"/>
      <sheetName val="Promotie"/>
      <sheetName val="XXL"/>
      <sheetName val="Houten kist(wooden box)"/>
      <sheetName val="Kado"/>
      <sheetName val="Display"/>
      <sheetName val="Productielijst"/>
      <sheetName val="Showdoos"/>
      <sheetName val="Low Budget"/>
    </sheetNames>
    <sheetDataSet>
      <sheetData sheetId="0" refreshError="1"/>
      <sheetData sheetId="1">
        <row r="12">
          <cell r="D12">
            <v>1.4999999999999999E-2</v>
          </cell>
        </row>
        <row r="43">
          <cell r="L43">
            <v>3.2000000000000001E-2</v>
          </cell>
        </row>
        <row r="67">
          <cell r="D67">
            <v>1.02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VERHEAD"/>
      <sheetName val="DAHLIAS"/>
      <sheetName val="GLADIOLI"/>
      <sheetName val="LILIUM"/>
      <sheetName val="BEGONIA'S"/>
      <sheetName val="VARIOUS FLOWERBULBS"/>
      <sheetName val="ONION"/>
      <sheetName val="PERENLIALS"/>
      <sheetName val="PROMOTION"/>
      <sheetName val="XXL"/>
      <sheetName val="SHOWBOX"/>
      <sheetName val="GIFT ITEMS"/>
      <sheetName val="DISPLAY"/>
      <sheetName val="Blad1"/>
    </sheetNames>
    <sheetDataSet>
      <sheetData sheetId="0">
        <row r="3">
          <cell r="D3">
            <v>0.05</v>
          </cell>
        </row>
        <row r="49">
          <cell r="L49">
            <v>3.7024404761904761</v>
          </cell>
        </row>
      </sheetData>
      <sheetData sheetId="1">
        <row r="93">
          <cell r="AB93">
            <v>0.05</v>
          </cell>
        </row>
        <row r="95">
          <cell r="AB95">
            <v>0.18943878759175942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gro-soyuz.ru/assets/images/JUB/Narcissus/305530,%205%20NARCISSUS%20DUTCH%20MASTER.jpg" TargetMode="External"/><Relationship Id="rId299" Type="http://schemas.openxmlformats.org/officeDocument/2006/relationships/hyperlink" Target="http://agro-soyuz.ru/assets/images/JUB/Tulipa/313250,%205%20TULIPA%20BASTIA.jpg" TargetMode="External"/><Relationship Id="rId21" Type="http://schemas.openxmlformats.org/officeDocument/2006/relationships/hyperlink" Target="http://agro-soyuz.ru/assets/images/JUB/Tulipa/301430,%207%20TULIPA%20FOXTROT.jpg" TargetMode="External"/><Relationship Id="rId63" Type="http://schemas.openxmlformats.org/officeDocument/2006/relationships/hyperlink" Target="http://agro-soyuz.ru/assets/images/JUB/Tulipa/303265%20TULIPA-SIESTA.jpg" TargetMode="External"/><Relationship Id="rId159" Type="http://schemas.openxmlformats.org/officeDocument/2006/relationships/hyperlink" Target="http://agro-soyuz.ru/assets/images/JUB/Crocus/307480,%2015%20CROCUS%20VANGUARD.jpg" TargetMode="External"/><Relationship Id="rId324" Type="http://schemas.openxmlformats.org/officeDocument/2006/relationships/hyperlink" Target="http://agro-soyuz.ru/assets/images/JUB/Tulipa/350200%205-TULIPA-TRIUMPH-YELLOW.jpg" TargetMode="External"/><Relationship Id="rId366" Type="http://schemas.openxmlformats.org/officeDocument/2006/relationships/hyperlink" Target="http://agro-soyuz.ru/assets/images/JUB/Tulipa/322660,%2025%20TULIPA%20QUEEN%20OF%20NIGHT.jpg" TargetMode="External"/><Relationship Id="rId170" Type="http://schemas.openxmlformats.org/officeDocument/2006/relationships/hyperlink" Target="http://agro-soyuz.ru/assets/images/JUB/Crocus/307840,%2020%20CROCUS%20SPECIES%20MIX.jpg" TargetMode="External"/><Relationship Id="rId226" Type="http://schemas.openxmlformats.org/officeDocument/2006/relationships/hyperlink" Target="http://agro-soyuz.ru/assets/images/JUB/Lilium/310780,%202%20LILIUM%20AZIATIC%20YELLOW.jpg" TargetMode="External"/><Relationship Id="rId433" Type="http://schemas.openxmlformats.org/officeDocument/2006/relationships/hyperlink" Target="http://agro-soyuz.ru/assets/images/JUB/Showbox/752520,%20Showbox%20-%20350%20Tulipa%20Lily%20flowering%20A.jpghttp:/agro-soyuz.ru/assets/images/JUB/Showbox/752520,%20Showbox%20-%20350%20Tulipa%20Lily%20flowering%20A.jpg" TargetMode="External"/><Relationship Id="rId268" Type="http://schemas.openxmlformats.org/officeDocument/2006/relationships/hyperlink" Target="http://agro-soyuz.ru/assets/images/JUB/Hyacinthus/312130,%203%20HYACINTHUS%20GLASS%20PINK%20PEARL.jpg" TargetMode="External"/><Relationship Id="rId32" Type="http://schemas.openxmlformats.org/officeDocument/2006/relationships/hyperlink" Target="http://agro-soyuz.ru/assets/images/JUB/Tulipa/301820%20tulipa%2010%20KANSAS%20PROUD.png" TargetMode="External"/><Relationship Id="rId74" Type="http://schemas.openxmlformats.org/officeDocument/2006/relationships/hyperlink" Target="http://agro-soyuz.ru/assets/images/JUB/Tulipa/303590,%207%20TULIPA%20ESTELLA%20RIJNVELD.jpg" TargetMode="External"/><Relationship Id="rId128" Type="http://schemas.openxmlformats.org/officeDocument/2006/relationships/hyperlink" Target="http://agro-soyuz.ru/assets/images/JUB/Narcissus/306180,%205%20NARCISSUS%20TAHITI.jpg" TargetMode="External"/><Relationship Id="rId335" Type="http://schemas.openxmlformats.org/officeDocument/2006/relationships/hyperlink" Target="http://agro-soyuz.ru/assets/images/JUB/Crocus/350810,%208%20CROCUS%20YELLOW.jpg" TargetMode="External"/><Relationship Id="rId377" Type="http://schemas.openxmlformats.org/officeDocument/2006/relationships/hyperlink" Target="http://agro-soyuz.ru/assets/images/JUB/Tulipa/322730-25-TULIPA-TRIUMPH-ROZE-1112.jpg" TargetMode="External"/><Relationship Id="rId5" Type="http://schemas.openxmlformats.org/officeDocument/2006/relationships/hyperlink" Target="http://agro-soyuz.ru/assets/images/JUB/Hyacinthus/300340,%205%20HYACINTHUS%20CARNEGIE.jpg" TargetMode="External"/><Relationship Id="rId181" Type="http://schemas.openxmlformats.org/officeDocument/2006/relationships/hyperlink" Target="http://agro-soyuz.ru/assets/images/JUB/allium/308160,%205%20ALLIUM%20KARATAVIENSE.jpg" TargetMode="External"/><Relationship Id="rId237" Type="http://schemas.openxmlformats.org/officeDocument/2006/relationships/hyperlink" Target="http://agro-soyuz.ru/assets/images/JUB/Other/311080--7-MUSCARI-GRAPE-ICE-78.jpg" TargetMode="External"/><Relationship Id="rId402" Type="http://schemas.openxmlformats.org/officeDocument/2006/relationships/hyperlink" Target="http://agro-soyuz.ru/assets/images/JUB/allium/323600,%2030%20ALLIUM%20(NECTAROSCORDUM)%20SICULUM.jpg" TargetMode="External"/><Relationship Id="rId279" Type="http://schemas.openxmlformats.org/officeDocument/2006/relationships/hyperlink" Target="http://agro-soyuz.ru/assets/images/JUB/Tulipa/325280%207-TULIPA-VAN-EIJK---BIO.jpg" TargetMode="External"/><Relationship Id="rId444" Type="http://schemas.openxmlformats.org/officeDocument/2006/relationships/hyperlink" Target="http://agro-soyuz.ru/assets/images/JUB/Tulipa/752640--350-TULPEN-PARKIET--A--1112.jpg" TargetMode="External"/><Relationship Id="rId43" Type="http://schemas.openxmlformats.org/officeDocument/2006/relationships/hyperlink" Target="http://agro-soyuz.ru/assets/images/JUB/Tulipa/302250%20tulipa%2010%20DESIGN%20IMPRESSION.png" TargetMode="External"/><Relationship Id="rId139" Type="http://schemas.openxmlformats.org/officeDocument/2006/relationships/hyperlink" Target="http://agro-soyuz.ru/assets/images/JUB/Narcissus/306590,%205%20NARCISSUS%20SIR%20WINSTON%20CHURCHILL.jpg" TargetMode="External"/><Relationship Id="rId290" Type="http://schemas.openxmlformats.org/officeDocument/2006/relationships/hyperlink" Target="http://agro-soyuz.ru/assets/images/JUB/BIO/325650---3-LEUCOJUM-GRAVETYE-GIANT---BIO-1214.jpg" TargetMode="External"/><Relationship Id="rId304" Type="http://schemas.openxmlformats.org/officeDocument/2006/relationships/hyperlink" Target="http://agro-soyuz.ru/assets/images/JUB/Tulipa/313525,%205%20TULIPA%20DOUBLE%20SUGAR.jpg" TargetMode="External"/><Relationship Id="rId346" Type="http://schemas.openxmlformats.org/officeDocument/2006/relationships/hyperlink" Target="http://agro-soyuz.ru/assets/images/JUB/Tulipa/322245,%2050%20TULIPA%20BAKERI%20LILAC%20WONDER.jpg" TargetMode="External"/><Relationship Id="rId388" Type="http://schemas.openxmlformats.org/officeDocument/2006/relationships/hyperlink" Target="http://agro-soyuz.ru/assets/images/JUB/Narcissus/322830-20-NARCISSUS-BOTANISCH-MIX-1012.jpg" TargetMode="External"/><Relationship Id="rId85" Type="http://schemas.openxmlformats.org/officeDocument/2006/relationships/hyperlink" Target="http://agro-soyuz.ru/assets/images/JUB/Tulipa/304120--7-TULIPA-MOUNT-TACOMA-1112.jpg" TargetMode="External"/><Relationship Id="rId150" Type="http://schemas.openxmlformats.org/officeDocument/2006/relationships/hyperlink" Target="http://agro-soyuz.ru/assets/images/JUB/Narcissus/307010,%205%20NARCISSUS%20WHITE%20MARVEL.jpg" TargetMode="External"/><Relationship Id="rId192" Type="http://schemas.openxmlformats.org/officeDocument/2006/relationships/hyperlink" Target="http://agro-soyuz.ru/assets/images/JUB/allium/308415%2025-ALLIUM-SPECIES-MIX.jpg" TargetMode="External"/><Relationship Id="rId206" Type="http://schemas.openxmlformats.org/officeDocument/2006/relationships/hyperlink" Target="http://agro-soyuz.ru/assets/images/JUB/Other/309760,%201%20FRITILLARIA%20PERSICA.jpg" TargetMode="External"/><Relationship Id="rId413" Type="http://schemas.openxmlformats.org/officeDocument/2006/relationships/hyperlink" Target="http://agro-soyuz.ru/assets/images/JUB/Other/323773,%2025%20Hyacinthoides%20non-scripta.jpg" TargetMode="External"/><Relationship Id="rId248" Type="http://schemas.openxmlformats.org/officeDocument/2006/relationships/hyperlink" Target="http://agro-soyuz.ru/assets/images/JUB/Other/309550,%203%20ERYTHRONIUM%20PAGODA.jpg" TargetMode="External"/><Relationship Id="rId455" Type="http://schemas.openxmlformats.org/officeDocument/2006/relationships/hyperlink" Target="http://agro-soyuz.ru/assets/images/JUB/Showbox/752990%20X--200-NARCISSEN-DUBBEL--B.jpg" TargetMode="External"/><Relationship Id="rId12" Type="http://schemas.openxmlformats.org/officeDocument/2006/relationships/hyperlink" Target="http://agro-soyuz.ru/assets/images/JUB/Hyacinthus/300800,%205%20HYACINTHUS%20YELLOWSTONE.jpg" TargetMode="External"/><Relationship Id="rId108" Type="http://schemas.openxmlformats.org/officeDocument/2006/relationships/hyperlink" Target="http://agro-soyuz.ru/assets/images/JUB/Tulipa/305080,%2010%20TULIPA%20PRAESTANS%20SHOGUN.jpg" TargetMode="External"/><Relationship Id="rId315" Type="http://schemas.openxmlformats.org/officeDocument/2006/relationships/hyperlink" Target="http://agro-soyuz.ru/assets/images/JUB/Tulipa/314890,%205%20TULIPA%20YELLOW%20SPIDER.jpg" TargetMode="External"/><Relationship Id="rId357" Type="http://schemas.openxmlformats.org/officeDocument/2006/relationships/hyperlink" Target="http://agro-soyuz.ru/assets/images/JUB/Tulipa/322460%2025-TULIPA-GREIGII-ROOD.jpg" TargetMode="External"/><Relationship Id="rId54" Type="http://schemas.openxmlformats.org/officeDocument/2006/relationships/hyperlink" Target="http://agro-soyuz.ru/assets/images/JUB/Tulipa/302790,%207%20TULIPA%20PURPLE%20DREAM.jpg" TargetMode="External"/><Relationship Id="rId96" Type="http://schemas.openxmlformats.org/officeDocument/2006/relationships/hyperlink" Target="http://agro-soyuz.ru/assets/images/JUB/Tulipa/304560%2010-TULIPA-QUEBEC.jpg" TargetMode="External"/><Relationship Id="rId161" Type="http://schemas.openxmlformats.org/officeDocument/2006/relationships/hyperlink" Target="http://agro-soyuz.ru/assets/images/JUB/Crocus/307590,%2015%20CROCUS%20ANGUSTIFOLIUS.jpg" TargetMode="External"/><Relationship Id="rId217" Type="http://schemas.openxmlformats.org/officeDocument/2006/relationships/hyperlink" Target="http://agro-soyuz.ru/assets/images/JUB/Iris/310400,%2015%20IRIS%20DWARF%20MIX.jpg" TargetMode="External"/><Relationship Id="rId399" Type="http://schemas.openxmlformats.org/officeDocument/2006/relationships/hyperlink" Target="http://agro-soyuz.ru/assets/images/JUB/allium/323515,%205%20ALLIUM%20MOUNT%20EVEREST.jpg" TargetMode="External"/><Relationship Id="rId259" Type="http://schemas.openxmlformats.org/officeDocument/2006/relationships/hyperlink" Target="http://agro-soyuz.ru/assets/images/JUB/Other/311780-15-SCILLA-SIBERICA--ALBA-78.jpg" TargetMode="External"/><Relationship Id="rId424" Type="http://schemas.openxmlformats.org/officeDocument/2006/relationships/hyperlink" Target="http://agro-soyuz.ru/assets/images/JUB/Showbox/752060,%20Showbox%20-%20300%20Hyacinthus%20Single.jpg" TargetMode="External"/><Relationship Id="rId466" Type="http://schemas.openxmlformats.org/officeDocument/2006/relationships/hyperlink" Target="http://agro-soyuz.ru/assets/images/JUB/Showbox/753450%20X--750-DIVERSE-BLOEMBOLLEN.jpg" TargetMode="External"/><Relationship Id="rId23" Type="http://schemas.openxmlformats.org/officeDocument/2006/relationships/hyperlink" Target="http://agro-soyuz.ru/assets/images/JUB/Tulipa/301520,%207%20TULIPA%20MONTE%20CARLO.jpg" TargetMode="External"/><Relationship Id="rId119" Type="http://schemas.openxmlformats.org/officeDocument/2006/relationships/hyperlink" Target="http://agro-soyuz.ru/assets/images/JUB/Narcissus/305560,%205%20NARCISSUS%20MOUNT%20HOOD.jpg" TargetMode="External"/><Relationship Id="rId270" Type="http://schemas.openxmlformats.org/officeDocument/2006/relationships/hyperlink" Target="http://agro-soyuz.ru/assets/images/JUB/Narcissus/312210,%205%20NARCISSUS%20PAPERWHITE.jpg" TargetMode="External"/><Relationship Id="rId326" Type="http://schemas.openxmlformats.org/officeDocument/2006/relationships/hyperlink" Target="http://agro-soyuz.ru/assets/images/JUB/Tulipa/350300,%205%20TULIPS%20TRIUMPH%20PURPLE.jpg" TargetMode="External"/><Relationship Id="rId65" Type="http://schemas.openxmlformats.org/officeDocument/2006/relationships/hyperlink" Target="http://agro-soyuz.ru/assets/images/JUB/Tulipa/303300,%207%20TULIPA%20FRINGED%20MIX.jpg" TargetMode="External"/><Relationship Id="rId130" Type="http://schemas.openxmlformats.org/officeDocument/2006/relationships/hyperlink" Target="http://agro-soyuz.ru/assets/images/JUB/Narcissus/306220,%205%20NARCISSUS%20DUBBEL%20MIX.jpg" TargetMode="External"/><Relationship Id="rId368" Type="http://schemas.openxmlformats.org/officeDocument/2006/relationships/hyperlink" Target="http://agro-soyuz.ru/assets/images/JUB/Tulipa/322684,%2015%20Tulipa%20Sun%20Break.jpg" TargetMode="External"/><Relationship Id="rId172" Type="http://schemas.openxmlformats.org/officeDocument/2006/relationships/hyperlink" Target="http://agro-soyuz.ru/assets/images/JUB/allium/307970,%2010%20ALLIUM%20ART.jpg" TargetMode="External"/><Relationship Id="rId193" Type="http://schemas.openxmlformats.org/officeDocument/2006/relationships/hyperlink" Target="http://agro-soyuz.ru/assets/images/JUB/Other/308530-15-ANEMONE-BL-BLUE-SHADES-5.jpg" TargetMode="External"/><Relationship Id="rId207" Type="http://schemas.openxmlformats.org/officeDocument/2006/relationships/hyperlink" Target="http://agro-soyuz.ru/assets/images/JUB/Other/309790,%201%20FRITILLARIA%20IMP.%20RUBRA.jpg" TargetMode="External"/><Relationship Id="rId228" Type="http://schemas.openxmlformats.org/officeDocument/2006/relationships/hyperlink" Target="http://agro-soyuz.ru/assets/images/JUB/Lilium/310840,%202%20LILIUM%20AZIATIC%20PINK.jpg" TargetMode="External"/><Relationship Id="rId249" Type="http://schemas.openxmlformats.org/officeDocument/2006/relationships/hyperlink" Target="http://agro-soyuz.ru/assets/images/JUB/Other/309600,%2020%20FREESIA%20SINGLE%20MIX.jpg" TargetMode="External"/><Relationship Id="rId414" Type="http://schemas.openxmlformats.org/officeDocument/2006/relationships/hyperlink" Target="http://agro-soyuz.ru/assets/images/JUB/Other/323775,%2040%20HYACINTHOIDES%20HISPANICA%20MIX.jpg" TargetMode="External"/><Relationship Id="rId435" Type="http://schemas.openxmlformats.org/officeDocument/2006/relationships/hyperlink" Target="http://agro-soyuz.ru/assets/images/JUB/Showbox/752670%20350%20TULPEN%20PARKIET%20B.jpg" TargetMode="External"/><Relationship Id="rId456" Type="http://schemas.openxmlformats.org/officeDocument/2006/relationships/hyperlink" Target="http://agro-soyuz.ru/assets/images/JUB/Showbox/753050%20X--200-NARCISSEN-POETAZ.jpg" TargetMode="External"/><Relationship Id="rId13" Type="http://schemas.openxmlformats.org/officeDocument/2006/relationships/hyperlink" Target="http://agro-soyuz.ru/assets/images/JUB/Hyacinthus/300810,%205%20HYACINTHUS%20MIX.jpg" TargetMode="External"/><Relationship Id="rId109" Type="http://schemas.openxmlformats.org/officeDocument/2006/relationships/hyperlink" Target="http://agro-soyuz.ru/assets/images/JUB/Tulipa/305110,%2010%20TULIPA%20PRAESTANS%20VAN%20TUBERGEN'S%20VARIETY.jpg" TargetMode="External"/><Relationship Id="rId260" Type="http://schemas.openxmlformats.org/officeDocument/2006/relationships/hyperlink" Target="http://agro-soyuz.ru/assets/images/JUB/Other/311890-25-TRITELEIA-CORRINA-NJ-56.jpg" TargetMode="External"/><Relationship Id="rId281" Type="http://schemas.openxmlformats.org/officeDocument/2006/relationships/hyperlink" Target="http://agro-soyuz.ru/assets/images/JUB/BIO/325380--5-NARCISSUS-TAHITI---BIO-1214.jpg" TargetMode="External"/><Relationship Id="rId316" Type="http://schemas.openxmlformats.org/officeDocument/2006/relationships/hyperlink" Target="http://agro-soyuz.ru/assets/images/JUB/Other/851100%20DISPLAY-EXCLUSIEVE-TULPEN-28-X-5-I.jpg" TargetMode="External"/><Relationship Id="rId337" Type="http://schemas.openxmlformats.org/officeDocument/2006/relationships/hyperlink" Target="http://agro-soyuz.ru/assets/images/JUB/Other/351050,%208%20RANUNCULUS%20MIX.jpg" TargetMode="External"/><Relationship Id="rId34" Type="http://schemas.openxmlformats.org/officeDocument/2006/relationships/hyperlink" Target="http://agro-soyuz.ru/assets/images/JUB/Tulipa/301850,%207%20TULIPA%20LIBRIJE.jpg" TargetMode="External"/><Relationship Id="rId55" Type="http://schemas.openxmlformats.org/officeDocument/2006/relationships/hyperlink" Target="http://agro-soyuz.ru/assets/images/JUB/Tulipa/302880,%207%20TULIPA%20WHITE%20TRIUMPHATOR.jpg" TargetMode="External"/><Relationship Id="rId76" Type="http://schemas.openxmlformats.org/officeDocument/2006/relationships/hyperlink" Target="http://agro-soyuz.ru/assets/images/JUB/Tulipa/303640%207%20TULIPA%20PARROT%20NEGRITA.jpg" TargetMode="External"/><Relationship Id="rId97" Type="http://schemas.openxmlformats.org/officeDocument/2006/relationships/hyperlink" Target="http://agro-soyuz.ru/assets/images/JUB/Tulipa/304615,%2010%20TULIPA%20TORONTO.jpg" TargetMode="External"/><Relationship Id="rId120" Type="http://schemas.openxmlformats.org/officeDocument/2006/relationships/hyperlink" Target="http://agro-soyuz.ru/assets/images/JUB/Narcissus/305600,%205%20NARCISSUS%20CARLTON.jpg" TargetMode="External"/><Relationship Id="rId141" Type="http://schemas.openxmlformats.org/officeDocument/2006/relationships/hyperlink" Target="http://agro-soyuz.ru/assets/images/JUB/Narcissus/306710,%205%20NARCISSUS%20FEBRUARY%20GOLD.jpg" TargetMode="External"/><Relationship Id="rId358" Type="http://schemas.openxmlformats.org/officeDocument/2006/relationships/hyperlink" Target="http://agro-soyuz.ru/assets/images/JUB/Tulipa/322480,%2025%20TULIPA%20GREIGII%20MIX.jpg" TargetMode="External"/><Relationship Id="rId379" Type="http://schemas.openxmlformats.org/officeDocument/2006/relationships/hyperlink" Target="http://agro-soyuz.ru/assets/images/JUB/Narcissus/322950,%2015%20NARCISSUS%20DOUBLE%20MIX.jpg" TargetMode="External"/><Relationship Id="rId7" Type="http://schemas.openxmlformats.org/officeDocument/2006/relationships/hyperlink" Target="http://agro-soyuz.ru/assets/images/JUB/Hyacinthus/300520,%205%20HYACINTHUS%20JAN%20BOS.jpg" TargetMode="External"/><Relationship Id="rId162" Type="http://schemas.openxmlformats.org/officeDocument/2006/relationships/hyperlink" Target="http://agro-soyuz.ru/assets/images/JUB/Crocus/307600,%2020%20CROCUS%20ARD%20SCHENK.jpg" TargetMode="External"/><Relationship Id="rId183" Type="http://schemas.openxmlformats.org/officeDocument/2006/relationships/hyperlink" Target="http://agro-soyuz.ru/assets/images/JUB/allium/308215%201-ALLIUM-MOUNT-EVEREST.jpg" TargetMode="External"/><Relationship Id="rId218" Type="http://schemas.openxmlformats.org/officeDocument/2006/relationships/hyperlink" Target="http://agro-soyuz.ru/assets/images/JUB/Iris/310480,%2025%20IRIS%20HOLLANDICA%20YELLOW.jpg" TargetMode="External"/><Relationship Id="rId239" Type="http://schemas.openxmlformats.org/officeDocument/2006/relationships/hyperlink" Target="http://agro-soyuz.ru/assets/images/JUB/Ranunculus/311530%20-10-RANUNCULUS-GEEL-NJ-67.jpg" TargetMode="External"/><Relationship Id="rId390" Type="http://schemas.openxmlformats.org/officeDocument/2006/relationships/hyperlink" Target="http://agro-soyuz.ru/assets/images/JUB/Narcissus/322975-20-NARCISSUS-GOLDEN-BELLS-68.jpg" TargetMode="External"/><Relationship Id="rId404" Type="http://schemas.openxmlformats.org/officeDocument/2006/relationships/hyperlink" Target="http://agro-soyuz.ru/assets/images/JUB/allium/323513-15-ALLIUM-MIAMI-10.jpg" TargetMode="External"/><Relationship Id="rId425" Type="http://schemas.openxmlformats.org/officeDocument/2006/relationships/hyperlink" Target="http://agro-soyuz.ru/assets/images/JUB/Showbox/752340,%20Showbox%20-%20350%20Tulipa%20Single%20Early.jpg" TargetMode="External"/><Relationship Id="rId446" Type="http://schemas.openxmlformats.org/officeDocument/2006/relationships/hyperlink" Target="http://agro-soyuz.ru/assets/images/JUB/Showbox/752890%20200-TULPEN-JUMBO.jpg" TargetMode="External"/><Relationship Id="rId467" Type="http://schemas.openxmlformats.org/officeDocument/2006/relationships/hyperlink" Target="http://agro-soyuz.ru/assets/images/JUB/Showbox/753480%20X-100-LILIUM-AZIATISCH.jpg" TargetMode="External"/><Relationship Id="rId250" Type="http://schemas.openxmlformats.org/officeDocument/2006/relationships/hyperlink" Target="http://agro-soyuz.ru/assets/images/JUB/Other/309650,%2020%20FREESIA%20DOUBLE%20MIX.jpg" TargetMode="External"/><Relationship Id="rId271" Type="http://schemas.openxmlformats.org/officeDocument/2006/relationships/hyperlink" Target="http://agro-soyuz.ru/assets/images/JUB/Amaryllis/312580,%201%20AMARYLLIS%20PINK.jpg" TargetMode="External"/><Relationship Id="rId292" Type="http://schemas.openxmlformats.org/officeDocument/2006/relationships/hyperlink" Target="http://agro-soyuz.ru/assets/images/JUB/BIO/325720-10-SCILLA-SIBERICA---BIO-6.jpg" TargetMode="External"/><Relationship Id="rId306" Type="http://schemas.openxmlformats.org/officeDocument/2006/relationships/hyperlink" Target="http://agro-soyuz.ru/assets/images/JUB/Tulipa/313540%205-TULIPA-DREAMER.jpg" TargetMode="External"/><Relationship Id="rId24" Type="http://schemas.openxmlformats.org/officeDocument/2006/relationships/hyperlink" Target="http://agro-soyuz.ru/assets/images/JUB/Tulipa/301540,%207%20TULIPA%20MONTE%20ORANGE.jpg" TargetMode="External"/><Relationship Id="rId45" Type="http://schemas.openxmlformats.org/officeDocument/2006/relationships/hyperlink" Target="http://agro-soyuz.ru/assets/images/JUB/Tulipa/302350,%2010%20TULIPA%20RED%20IMPRESSION.jpg" TargetMode="External"/><Relationship Id="rId66" Type="http://schemas.openxmlformats.org/officeDocument/2006/relationships/hyperlink" Target="http://agro-soyuz.ru/assets/images/JUB/Tulipa/303246--7-TULIPA-LOUVRE-1112.jpg" TargetMode="External"/><Relationship Id="rId87" Type="http://schemas.openxmlformats.org/officeDocument/2006/relationships/hyperlink" Target="http://agro-soyuz.ru/assets/images/JUB/Tulipa/304158,%207%20TULIPA%20YELLOW%20POMPENETTE.jpg" TargetMode="External"/><Relationship Id="rId110" Type="http://schemas.openxmlformats.org/officeDocument/2006/relationships/hyperlink" Target="http://agro-soyuz.ru/assets/images/JUB/Tulipa/305140,%2010%20TULIPA%20PULCHELLA%20PERSIAN%20PEARL.jpg" TargetMode="External"/><Relationship Id="rId131" Type="http://schemas.openxmlformats.org/officeDocument/2006/relationships/hyperlink" Target="http://agro-soyuz.ru/assets/images/JUB/Narcissus/306230%205-NARCISSUS-CASSATA.jpg" TargetMode="External"/><Relationship Id="rId327" Type="http://schemas.openxmlformats.org/officeDocument/2006/relationships/hyperlink" Target="http://agro-soyuz.ru/assets/images/JUB/Tulipa/350350,%205%20TULIPS%20TRIUMPH%20RED.jpg" TargetMode="External"/><Relationship Id="rId348" Type="http://schemas.openxmlformats.org/officeDocument/2006/relationships/hyperlink" Target="http://agro-soyuz.ru/assets/images/JUB/Tulipa/322300,%2015%20TULIPA%20BLUEBERRY%20MIX.jpg" TargetMode="External"/><Relationship Id="rId369" Type="http://schemas.openxmlformats.org/officeDocument/2006/relationships/hyperlink" Target="http://agro-soyuz.ru/assets/images/JUB/Tulipa/322686,%2015%20Tulipa%20Sunbath.jpg" TargetMode="External"/><Relationship Id="rId152" Type="http://schemas.openxmlformats.org/officeDocument/2006/relationships/hyperlink" Target="http://agro-soyuz.ru/assets/images/JUB/Narcissus/307040,%2010%20NARCISSUS%20BOTANICAL%20MIX.jpg" TargetMode="External"/><Relationship Id="rId173" Type="http://schemas.openxmlformats.org/officeDocument/2006/relationships/hyperlink" Target="http://agro-soyuz.ru/assets/images/JUB/allium/307980,%205%20ALLIUM%20ATROPURPUREUM.jpg" TargetMode="External"/><Relationship Id="rId194" Type="http://schemas.openxmlformats.org/officeDocument/2006/relationships/hyperlink" Target="http://agro-soyuz.ru/assets/images/JUB/Other/308600-15-ANEMONE-BLANDA-MIX-5.jpg" TargetMode="External"/><Relationship Id="rId208" Type="http://schemas.openxmlformats.org/officeDocument/2006/relationships/hyperlink" Target="http://agro-soyuz.ru/assets/images/JUB/Other/309820,%2015%20FRITILLARIA%20MELEAGRIS.jpg" TargetMode="External"/><Relationship Id="rId229" Type="http://schemas.openxmlformats.org/officeDocument/2006/relationships/hyperlink" Target="http://agro-soyuz.ru/assets/images/JUB/Lilium/310870,%202%20LILIUM%20ASIATIC%20WHITE.jpg" TargetMode="External"/><Relationship Id="rId380" Type="http://schemas.openxmlformats.org/officeDocument/2006/relationships/hyperlink" Target="http://agro-soyuz.ru/assets/images/JUB/Narcissus/322970,%2020%20NARCISSUS%20FEBRUARY%20GOLD.jpg" TargetMode="External"/><Relationship Id="rId415" Type="http://schemas.openxmlformats.org/officeDocument/2006/relationships/hyperlink" Target="http://agro-soyuz.ru/assets/images/JUB/Other/323780,%2020%20LEUCOJUM%20AESTIVUM.jpg" TargetMode="External"/><Relationship Id="rId436" Type="http://schemas.openxmlformats.org/officeDocument/2006/relationships/hyperlink" Target="http://agro-soyuz.ru/assets/images/JUB/Showbox/752430,%20Showbox%20-%20350%20Tulipa%20Fringed%20A.jpg" TargetMode="External"/><Relationship Id="rId457" Type="http://schemas.openxmlformats.org/officeDocument/2006/relationships/hyperlink" Target="http://agro-soyuz.ru/assets/images/JUB/Showbox/753080%20X--200-NARCISSEN-SPLEETKRONIG.jpg" TargetMode="External"/><Relationship Id="rId240" Type="http://schemas.openxmlformats.org/officeDocument/2006/relationships/hyperlink" Target="http://agro-soyuz.ru/assets/images/JUB/Ranunculus/311560%20-10-RANUNCULUS-ORANJE-NJ-67.jpg" TargetMode="External"/><Relationship Id="rId261" Type="http://schemas.openxmlformats.org/officeDocument/2006/relationships/hyperlink" Target="http://agro-soyuz.ru/assets/images/JUB/Other/311950---1-ZANTEDESCHIA-AETHIOPICA-1416.jpg" TargetMode="External"/><Relationship Id="rId14" Type="http://schemas.openxmlformats.org/officeDocument/2006/relationships/hyperlink" Target="http://agro-soyuz.ru/assets/images/JUB/Hyacinthus/300690,%202%20HYACINTHUS%20ROYAL%20NAVY.jpg" TargetMode="External"/><Relationship Id="rId35" Type="http://schemas.openxmlformats.org/officeDocument/2006/relationships/hyperlink" Target="http://agro-soyuz.ru/assets/images/JUB/Tulipa/301860-10-TULIPA-MATA-HARI-1112.jpg" TargetMode="External"/><Relationship Id="rId56" Type="http://schemas.openxmlformats.org/officeDocument/2006/relationships/hyperlink" Target="http://agro-soyuz.ru/assets/images/JUB/Tulipa/302910,%207%20TULIPA%20LILY%20FLOWERING%20MIX.jpg" TargetMode="External"/><Relationship Id="rId77" Type="http://schemas.openxmlformats.org/officeDocument/2006/relationships/hyperlink" Target="http://agro-soyuz.ru/assets/images/JUB/Tulipa/303800%207%20TULIPA%20PARKIET%20MIX.jpg" TargetMode="External"/><Relationship Id="rId100" Type="http://schemas.openxmlformats.org/officeDocument/2006/relationships/hyperlink" Target="http://agro-soyuz.ru/assets/images/JUB/Tulipa/304700--7-TULIPA-ANTOINETTE-1112.jpg" TargetMode="External"/><Relationship Id="rId282" Type="http://schemas.openxmlformats.org/officeDocument/2006/relationships/hyperlink" Target="http://agro-soyuz.ru/assets/images/JUB/BIO/325400--5-NARCISSUS-TETE-A-TETE---BIO-1214.jpg" TargetMode="External"/><Relationship Id="rId317" Type="http://schemas.openxmlformats.org/officeDocument/2006/relationships/hyperlink" Target="http://agro-soyuz.ru/assets/images/JUB/Hyacinthus/350000,%202%20HYACINTH%20WHITE.jpg" TargetMode="External"/><Relationship Id="rId338" Type="http://schemas.openxmlformats.org/officeDocument/2006/relationships/hyperlink" Target="http://agro-soyuz.ru/assets/images/JUB/Other/351100,%208%20SCILLA%20SIBERICA.jpg" TargetMode="External"/><Relationship Id="rId359" Type="http://schemas.openxmlformats.org/officeDocument/2006/relationships/hyperlink" Target="http://agro-soyuz.ru/assets/images/JUB/Tulipa/322490,%2015%20TULIPA%20MACARON%20MIX.jpg" TargetMode="External"/><Relationship Id="rId8" Type="http://schemas.openxmlformats.org/officeDocument/2006/relationships/hyperlink" Target="http://agro-soyuz.ru/assets/images/JUB/Hyacinthus/300620,%203%20HYACINTHUS%20PINK%20PEARL.jpg" TargetMode="External"/><Relationship Id="rId98" Type="http://schemas.openxmlformats.org/officeDocument/2006/relationships/hyperlink" Target="http://agro-soyuz.ru/assets/images/JUB/Tulipa/304620--7-TULIPA-TRAUTTMANSDORFF-1112.jpg" TargetMode="External"/><Relationship Id="rId121" Type="http://schemas.openxmlformats.org/officeDocument/2006/relationships/hyperlink" Target="http://agro-soyuz.ru/assets/images/JUB/Narcissus/305630,%205%20NARCISSUS%20ICE%20FOLLIES.jpg" TargetMode="External"/><Relationship Id="rId142" Type="http://schemas.openxmlformats.org/officeDocument/2006/relationships/hyperlink" Target="http://agro-soyuz.ru/assets/images/JUB/Narcissus/306740,%205%20NARCISSUS%20GOLDEN%20DAWN.jpg" TargetMode="External"/><Relationship Id="rId163" Type="http://schemas.openxmlformats.org/officeDocument/2006/relationships/hyperlink" Target="http://agro-soyuz.ru/assets/images/JUB/Crocus/307630,%2020%20CROCUS%20BLUE%20PEARL.jpg" TargetMode="External"/><Relationship Id="rId184" Type="http://schemas.openxmlformats.org/officeDocument/2006/relationships/hyperlink" Target="http://agro-soyuz.ru/assets/images/JUB/allium/308220,%2025%20ALLIUM%20NEAPOLITANUM.jpg" TargetMode="External"/><Relationship Id="rId219" Type="http://schemas.openxmlformats.org/officeDocument/2006/relationships/hyperlink" Target="http://agro-soyuz.ru/assets/images/JUB/Iris/310450,%2025%20IRIS%20HOLLANDICA%20BLUE.jpg" TargetMode="External"/><Relationship Id="rId370" Type="http://schemas.openxmlformats.org/officeDocument/2006/relationships/hyperlink" Target="http://agro-soyuz.ru/assets/images/JUB/Tulipa/322690,%2015%20TULIPA%20SWEET%20DESIRE%20MIX.jpg" TargetMode="External"/><Relationship Id="rId391" Type="http://schemas.openxmlformats.org/officeDocument/2006/relationships/hyperlink" Target="http://agro-soyuz.ru/assets/images/JUB/Crocus/323300,%2050%20CROCUS%20BLUE.jpg" TargetMode="External"/><Relationship Id="rId405" Type="http://schemas.openxmlformats.org/officeDocument/2006/relationships/hyperlink" Target="http://agro-soyuz.ru/assets/images/JUB/allium/323620%20-100-ALLIUM-SPHAEROCEPHALON-56.jpg" TargetMode="External"/><Relationship Id="rId426" Type="http://schemas.openxmlformats.org/officeDocument/2006/relationships/hyperlink" Target="http://agro-soyuz.ru/assets/images/JUB/Showbox/752370,%20Showbox%20-%20350%20Tulipa%20Double%20Early.jpg" TargetMode="External"/><Relationship Id="rId447" Type="http://schemas.openxmlformats.org/officeDocument/2006/relationships/hyperlink" Target="http://agro-soyuz.ru/assets/images/JUB/Showbox/752130,%20Showbox%20-%20500%20Tulipa%20Botanical-Species.jpg" TargetMode="External"/><Relationship Id="rId230" Type="http://schemas.openxmlformats.org/officeDocument/2006/relationships/hyperlink" Target="http://agro-soyuz.ru/assets/images/JUB/Lilium/310875,%202%20LILIUM%20AZIATIC%20BLACK.jpg" TargetMode="External"/><Relationship Id="rId251" Type="http://schemas.openxmlformats.org/officeDocument/2006/relationships/hyperlink" Target="http://agro-soyuz.ru/assets/images/JUB/Other/309950,%2010%20GALANTHUS%20ELWESII.jpg" TargetMode="External"/><Relationship Id="rId468" Type="http://schemas.openxmlformats.org/officeDocument/2006/relationships/hyperlink" Target="http://agro-soyuz.ru/assets/images/JUB/Showbox/753510%20X-100-LILIUM-DUBBEL.jpg" TargetMode="External"/><Relationship Id="rId25" Type="http://schemas.openxmlformats.org/officeDocument/2006/relationships/hyperlink" Target="http://agro-soyuz.ru/assets/images/JUB/Tulipa/301560,%207%20TULIPA%20SHOWCASE.jpg" TargetMode="External"/><Relationship Id="rId46" Type="http://schemas.openxmlformats.org/officeDocument/2006/relationships/hyperlink" Target="http://agro-soyuz.ru/assets/images/JUB/Tulipa/302510,%2010%20TULIPA%20CLEARWATER.jpg" TargetMode="External"/><Relationship Id="rId67" Type="http://schemas.openxmlformats.org/officeDocument/2006/relationships/hyperlink" Target="http://agro-soyuz.ru/assets/images/JUB/Tulipa/303380,%207%20TULIPA%20ESPERANTO.jpg" TargetMode="External"/><Relationship Id="rId272" Type="http://schemas.openxmlformats.org/officeDocument/2006/relationships/hyperlink" Target="http://agro-soyuz.ru/assets/images/JUB/Amaryllis/312670,%201%20AMARYLLIS%20RED-WHITE.jpg" TargetMode="External"/><Relationship Id="rId293" Type="http://schemas.openxmlformats.org/officeDocument/2006/relationships/hyperlink" Target="http://agro-soyuz.ru/assets/images/JUB/Other/852600%20DISPLAY-BIO-FLOWERBULBS-(24-X-5)-I.png" TargetMode="External"/><Relationship Id="rId307" Type="http://schemas.openxmlformats.org/officeDocument/2006/relationships/hyperlink" Target="http://agro-soyuz.ru/assets/images/JUB/Tulipa/313900,%205%20TULIPA%20GREEN%20WAVE.jpg" TargetMode="External"/><Relationship Id="rId328" Type="http://schemas.openxmlformats.org/officeDocument/2006/relationships/hyperlink" Target="http://agro-soyuz.ru/assets/images/JUB/Tulipa/350400,%205%20TULIPS%20TRIUMPH%20RED-WHITE.jpg" TargetMode="External"/><Relationship Id="rId349" Type="http://schemas.openxmlformats.org/officeDocument/2006/relationships/hyperlink" Target="http://agro-soyuz.ru/assets/images/JUB/Tulipa/322333%2010-TULIPA-CANDY-LOVE.jpg" TargetMode="External"/><Relationship Id="rId88" Type="http://schemas.openxmlformats.org/officeDocument/2006/relationships/hyperlink" Target="http://agro-soyuz.ru/assets/images/JUB/Tulipa/304180%207%20TULIPA%20CONCERTO.jpg" TargetMode="External"/><Relationship Id="rId111" Type="http://schemas.openxmlformats.org/officeDocument/2006/relationships/hyperlink" Target="http://agro-soyuz.ru/assets/images/JUB/Tulipa/304960-10-TULIPA-LITTLE-BEAUTY-6.jpg" TargetMode="External"/><Relationship Id="rId132" Type="http://schemas.openxmlformats.org/officeDocument/2006/relationships/hyperlink" Target="http://agro-soyuz.ru/assets/images/JUB/Narcissus/306280,%205%20NARCISSUS%20ORANGERY.jpg" TargetMode="External"/><Relationship Id="rId153" Type="http://schemas.openxmlformats.org/officeDocument/2006/relationships/hyperlink" Target="http://agro-soyuz.ru/assets/images/JUB/Crocus/307300,%2015%20CROCUS%20BLUE-WHITE%20MIX.jpg" TargetMode="External"/><Relationship Id="rId174" Type="http://schemas.openxmlformats.org/officeDocument/2006/relationships/hyperlink" Target="http://agro-soyuz.ru/assets/images/JUB/allium/308000,%2015%20ALLIUM%20CAERULEUM.jpg" TargetMode="External"/><Relationship Id="rId195" Type="http://schemas.openxmlformats.org/officeDocument/2006/relationships/hyperlink" Target="http://agro-soyuz.ru/assets/images/JUB/Anemone/308590-10-ANEMONE-BL-WHITE-SPLENDOUR-57.jpg" TargetMode="External"/><Relationship Id="rId209" Type="http://schemas.openxmlformats.org/officeDocument/2006/relationships/hyperlink" Target="http://agro-soyuz.ru/assets/images/JUB/Other/309850,%2010%20FRITILLARIA%20MELEAGRIS%20ALBA.jpg" TargetMode="External"/><Relationship Id="rId360" Type="http://schemas.openxmlformats.org/officeDocument/2006/relationships/hyperlink" Target="http://agro-soyuz.ru/assets/images/JUB/Tulipa/322515,%2015%20TULIPA%20MY%20FAVOURITE%20TOPPING.jpg" TargetMode="External"/><Relationship Id="rId381" Type="http://schemas.openxmlformats.org/officeDocument/2006/relationships/hyperlink" Target="http://agro-soyuz.ru/assets/images/JUB/Narcissus/322980,%2015%20NARCISSUS%20GOLDEN%20DUCAT.jpg" TargetMode="External"/><Relationship Id="rId416" Type="http://schemas.openxmlformats.org/officeDocument/2006/relationships/hyperlink" Target="http://agro-soyuz.ru/assets/images/JUB/Other/323820,%2050%20MUSCARI%20ARMENIACUM.jpg" TargetMode="External"/><Relationship Id="rId220" Type="http://schemas.openxmlformats.org/officeDocument/2006/relationships/hyperlink" Target="http://agro-soyuz.ru/assets/images/JUB/Iris/310510,%2025%20IRIS%20HOLLANDICA%20WHITE.jpg" TargetMode="External"/><Relationship Id="rId241" Type="http://schemas.openxmlformats.org/officeDocument/2006/relationships/hyperlink" Target="http://agro-soyuz.ru/assets/images/JUB/Ranunculus/311620-10-RANUNCULUS-ROOD-NJ-67.jpg" TargetMode="External"/><Relationship Id="rId437" Type="http://schemas.openxmlformats.org/officeDocument/2006/relationships/hyperlink" Target="http://agro-soyuz.ru/assets/images/JUB/Showbox/752460,%20Showbox%20-%20350%20Tulipa%20Fringed%20B.jpg" TargetMode="External"/><Relationship Id="rId458" Type="http://schemas.openxmlformats.org/officeDocument/2006/relationships/hyperlink" Target="http://agro-soyuz.ru/assets/images/JUB/Showbox/752930%20X--300-NARCISSEN-BOTANISCH.jpg" TargetMode="External"/><Relationship Id="rId15" Type="http://schemas.openxmlformats.org/officeDocument/2006/relationships/hyperlink" Target="http://agro-soyuz.ru/assets/images/JUB/Hyacinthus/300750,%202%20HYACINTHUS%20SNOW%20CRYSTAL.jpg" TargetMode="External"/><Relationship Id="rId36" Type="http://schemas.openxmlformats.org/officeDocument/2006/relationships/hyperlink" Target="http://agro-soyuz.ru/assets/images/JUB/Tulipa/301990%2010%20TULIPA%20STRONG%20GOLD.jpg" TargetMode="External"/><Relationship Id="rId57" Type="http://schemas.openxmlformats.org/officeDocument/2006/relationships/hyperlink" Target="http://agro-soyuz.ru/assets/images/JUB/Tulipa/302730--7-TULIPA-CLAUDIA-1112.jpg" TargetMode="External"/><Relationship Id="rId262" Type="http://schemas.openxmlformats.org/officeDocument/2006/relationships/hyperlink" Target="http://agro-soyuz.ru/assets/images/JUB/Other/312360,%201%20COLCHICUM%20GIANT.jpg" TargetMode="External"/><Relationship Id="rId283" Type="http://schemas.openxmlformats.org/officeDocument/2006/relationships/hyperlink" Target="http://agro-soyuz.ru/assets/images/JUB/BIO/325420--5-NARCISSUS-TRIANDRUS-THALIA---BIO-1214.jpg" TargetMode="External"/><Relationship Id="rId318" Type="http://schemas.openxmlformats.org/officeDocument/2006/relationships/hyperlink" Target="http://agro-soyuz.ru/assets/images/JUB/Hyacinthus/350050,%202%20HYACINTH%20BLUE.jpg" TargetMode="External"/><Relationship Id="rId339" Type="http://schemas.openxmlformats.org/officeDocument/2006/relationships/hyperlink" Target="http://agro-soyuz.ru/assets/images/JUB/Iris/351020,%208%20IRIS%20HOLLANDICA%20MIX.jpg" TargetMode="External"/><Relationship Id="rId78" Type="http://schemas.openxmlformats.org/officeDocument/2006/relationships/hyperlink" Target="http://agro-soyuz.ru/assets/images/JUB/Tulipa/304155,%207%20TULIPA%20RED%20PRINCESS.jpg" TargetMode="External"/><Relationship Id="rId99" Type="http://schemas.openxmlformats.org/officeDocument/2006/relationships/hyperlink" Target="http://agro-soyuz.ru/assets/images/JUB/Tulipa/304765%205-TULIPA-FIERY-CLUB.jpg" TargetMode="External"/><Relationship Id="rId101" Type="http://schemas.openxmlformats.org/officeDocument/2006/relationships/hyperlink" Target="http://agro-soyuz.ru/assets/images/JUB/Tulipa/304730---7-TULIPA-CANDY-CLUB-1112.jpg" TargetMode="External"/><Relationship Id="rId122" Type="http://schemas.openxmlformats.org/officeDocument/2006/relationships/hyperlink" Target="http://agro-soyuz.ru/assets/images/JUB/Narcissus/305750,%205%20NARCISSUS%20RED%20DEVON.jpg" TargetMode="External"/><Relationship Id="rId143" Type="http://schemas.openxmlformats.org/officeDocument/2006/relationships/hyperlink" Target="http://agro-soyuz.ru/assets/images/JUB/Narcissus/306770,%205%20NARCISSUS%20GOLDEN%20ECHO.jpg" TargetMode="External"/><Relationship Id="rId164" Type="http://schemas.openxmlformats.org/officeDocument/2006/relationships/hyperlink" Target="http://agro-soyuz.ru/assets/images/JUB/Crocus/307660,%2020%20CROCUS%20CREAM%20BEAUTY.jpg" TargetMode="External"/><Relationship Id="rId185" Type="http://schemas.openxmlformats.org/officeDocument/2006/relationships/hyperlink" Target="http://agro-soyuz.ru/assets/images/JUB/allium/308240,%2025%20ALLIUM%20OREOPHILUM.jpg" TargetMode="External"/><Relationship Id="rId350" Type="http://schemas.openxmlformats.org/officeDocument/2006/relationships/hyperlink" Target="http://agro-soyuz.ru/assets/images/JUB/Tulipa/322335%2015-TULIPA-DANCING-QUEENS.jpg" TargetMode="External"/><Relationship Id="rId371" Type="http://schemas.openxmlformats.org/officeDocument/2006/relationships/hyperlink" Target="http://agro-soyuz.ru/assets/images/JUB/Tulipa/322695,%2020%20Tulipa%20sylvestris.jpg" TargetMode="External"/><Relationship Id="rId406" Type="http://schemas.openxmlformats.org/officeDocument/2006/relationships/hyperlink" Target="http://agro-soyuz.ru/assets/images/JUB/Anemone/323660-50-ANEMONE-BLANDA-MIX-45.jpg" TargetMode="External"/><Relationship Id="rId9" Type="http://schemas.openxmlformats.org/officeDocument/2006/relationships/hyperlink" Target="http://agro-soyuz.ru/assets/images/JUB/Hyacinthus/300630,%205%20HYACINTHUS%20PINK%20SURPRISE.jpg" TargetMode="External"/><Relationship Id="rId210" Type="http://schemas.openxmlformats.org/officeDocument/2006/relationships/hyperlink" Target="http://agro-soyuz.ru/assets/images/JUB/Other/309880,%2015%20FRITILLARIA%20UVA-VULPIS.jpg" TargetMode="External"/><Relationship Id="rId392" Type="http://schemas.openxmlformats.org/officeDocument/2006/relationships/hyperlink" Target="http://agro-soyuz.ru/assets/images/JUB/Crocus/323320,%2050%20CROCUS%20BLUE-WHITE.jpg" TargetMode="External"/><Relationship Id="rId427" Type="http://schemas.openxmlformats.org/officeDocument/2006/relationships/hyperlink" Target="http://agro-soyuz.ru/assets/images/JUB/Showbox/752220,%20Showbox%20-%20350%20Tulipa%20Double%20Late%20A.jpg" TargetMode="External"/><Relationship Id="rId448" Type="http://schemas.openxmlformats.org/officeDocument/2006/relationships/hyperlink" Target="http://agro-soyuz.ru/assets/images/JUB/Showbox/752894%20X%20%20350%20TULIPA%20ROOD%20%20RED.png" TargetMode="External"/><Relationship Id="rId469" Type="http://schemas.openxmlformats.org/officeDocument/2006/relationships/hyperlink" Target="http://agro-soyuz.ru/assets/images/JUB/Showbox/753525%20X-100-LILIUM-ORIENTAL.jpg" TargetMode="External"/><Relationship Id="rId26" Type="http://schemas.openxmlformats.org/officeDocument/2006/relationships/hyperlink" Target="http://agro-soyuz.ru/assets/images/JUB/Tulipa/301587,%207%20TULIPA%20APRICOT%20FAVOURITE.jpg" TargetMode="External"/><Relationship Id="rId231" Type="http://schemas.openxmlformats.org/officeDocument/2006/relationships/hyperlink" Target="http://agro-soyuz.ru/assets/images/JUB/Lilium/310800--2-LILIUM-AZIATISCH-ORANJE-1618.jpg" TargetMode="External"/><Relationship Id="rId252" Type="http://schemas.openxmlformats.org/officeDocument/2006/relationships/hyperlink" Target="http://agro-soyuz.ru/assets/images/JUB/Other/309980,%207%20GALANTHUS%20FLORE%20PLENO.jpg" TargetMode="External"/><Relationship Id="rId273" Type="http://schemas.openxmlformats.org/officeDocument/2006/relationships/hyperlink" Target="http://agro-soyuz.ru/assets/images/JUB/Amaryllis/312680,%201%20AMARYLLIS%20WHITE.jpg" TargetMode="External"/><Relationship Id="rId294" Type="http://schemas.openxmlformats.org/officeDocument/2006/relationships/hyperlink" Target="http://agro-soyuz.ru/assets/images/JUB/Other/724100-1-TAS-NEDERLAND-ZOEMT---BIO-I.jpg" TargetMode="External"/><Relationship Id="rId308" Type="http://schemas.openxmlformats.org/officeDocument/2006/relationships/hyperlink" Target="http://agro-soyuz.ru/assets/images/JUB/Tulipa/313935,%203%20TULIPA%20ICE%20CREAM.jpg" TargetMode="External"/><Relationship Id="rId329" Type="http://schemas.openxmlformats.org/officeDocument/2006/relationships/hyperlink" Target="http://agro-soyuz.ru/assets/images/JUB/Tulipa/350470,%205%20TULIPS%20WHITE.jpg" TargetMode="External"/><Relationship Id="rId47" Type="http://schemas.openxmlformats.org/officeDocument/2006/relationships/hyperlink" Target="http://agro-soyuz.ru/assets/images/JUB/Tulipa/302540,%2010%20TULIPA%20KINGSBLOOD.jpg" TargetMode="External"/><Relationship Id="rId68" Type="http://schemas.openxmlformats.org/officeDocument/2006/relationships/hyperlink" Target="http://agro-soyuz.ru/assets/images/JUB/Tulipa/303400,%207%20Tulipa%20Golden%20Artist.jpg" TargetMode="External"/><Relationship Id="rId89" Type="http://schemas.openxmlformats.org/officeDocument/2006/relationships/hyperlink" Target="http://agro-soyuz.ru/assets/images/JUB/Tulipa/304230,%207%20TULIPA%20JOHANN%20STRAUSS%20.jpg" TargetMode="External"/><Relationship Id="rId112" Type="http://schemas.openxmlformats.org/officeDocument/2006/relationships/hyperlink" Target="http://agro-soyuz.ru/assets/images/JUB/Tulipa/305020--7-TULIPA-POLYCHROMA-6.jpg" TargetMode="External"/><Relationship Id="rId133" Type="http://schemas.openxmlformats.org/officeDocument/2006/relationships/hyperlink" Target="http://agro-soyuz.ru/assets/images/JUB/Narcissus/306370,%205%20NARCISSUS%20SUNNY%20GIRLFRIEND.jpg" TargetMode="External"/><Relationship Id="rId154" Type="http://schemas.openxmlformats.org/officeDocument/2006/relationships/hyperlink" Target="http://agro-soyuz.ru/assets/images/JUB/Crocus/307330,%2015%20CROCUS%20FLOWER%20RECORD.jpg" TargetMode="External"/><Relationship Id="rId175" Type="http://schemas.openxmlformats.org/officeDocument/2006/relationships/hyperlink" Target="http://agro-soyuz.ru/assets/images/JUB/allium/308010%2010-ALLIUM-CAMELEON.jpg" TargetMode="External"/><Relationship Id="rId340" Type="http://schemas.openxmlformats.org/officeDocument/2006/relationships/hyperlink" Target="http://agro-soyuz.ru/assets/images/JUB/Other/351010--8-FREESIA-MIX-5.jpg" TargetMode="External"/><Relationship Id="rId361" Type="http://schemas.openxmlformats.org/officeDocument/2006/relationships/hyperlink" Target="http://agro-soyuz.ru/assets/images/JUB/Tulipa/322517,%2015%20TULIPA%20NEW%20HISTORY.jpg" TargetMode="External"/><Relationship Id="rId196" Type="http://schemas.openxmlformats.org/officeDocument/2006/relationships/hyperlink" Target="http://agro-soyuz.ru/assets/images/JUB/Other/308650%20-15-ANEMONE-CORONARIA-BRIDE-NJ-67.jpg" TargetMode="External"/><Relationship Id="rId200" Type="http://schemas.openxmlformats.org/officeDocument/2006/relationships/hyperlink" Target="http://agro-soyuz.ru/assets/images/JUB/Other/309030,%202%20CAMASSIA%20LEICHTLINII%20ALBA.jpg" TargetMode="External"/><Relationship Id="rId382" Type="http://schemas.openxmlformats.org/officeDocument/2006/relationships/hyperlink" Target="http://agro-soyuz.ru/assets/images/JUB/Narcissus/322990,%2015%20NARCISSUS%20LARGE%20CUP%20MIX.jpg" TargetMode="External"/><Relationship Id="rId417" Type="http://schemas.openxmlformats.org/officeDocument/2006/relationships/hyperlink" Target="http://agro-soyuz.ru/assets/images/JUB/Other/323830,%2050%20Muscari%20latifolium.jpg" TargetMode="External"/><Relationship Id="rId438" Type="http://schemas.openxmlformats.org/officeDocument/2006/relationships/hyperlink" Target="http://agro-soyuz.ru/assets/images/JUB/Showbox/752190%20X--350-TULPEN-DUBBEL-GEFRANJERD.jpg" TargetMode="External"/><Relationship Id="rId459" Type="http://schemas.openxmlformats.org/officeDocument/2006/relationships/hyperlink" Target="http://agro-soyuz.ru/assets/images/JUB/Showbox/753200%20X--1000-CROCUS-GROOTBLOEMIG.jpg" TargetMode="External"/><Relationship Id="rId16" Type="http://schemas.openxmlformats.org/officeDocument/2006/relationships/hyperlink" Target="http://agro-soyuz.ru/assets/images/JUB/Tulipa/301210,%2010%20TULIPA%20FLAIR.jpg" TargetMode="External"/><Relationship Id="rId221" Type="http://schemas.openxmlformats.org/officeDocument/2006/relationships/hyperlink" Target="http://agro-soyuz.ru/assets/images/JUB/Iris/310520,%2010%20IRIS%20HOLLANDICA%20AUTUMN%20PRINCESS.jpg" TargetMode="External"/><Relationship Id="rId242" Type="http://schemas.openxmlformats.org/officeDocument/2006/relationships/hyperlink" Target="http://agro-soyuz.ru/assets/images/JUB/Ranunculus/311650-10-RANUNCULUS-ROZE-NJ-67.jpg" TargetMode="External"/><Relationship Id="rId263" Type="http://schemas.openxmlformats.org/officeDocument/2006/relationships/hyperlink" Target="http://agro-soyuz.ru/assets/images/JUB/Other/312390,%201%20COLCHICUM%20WATERLILY.jpg" TargetMode="External"/><Relationship Id="rId284" Type="http://schemas.openxmlformats.org/officeDocument/2006/relationships/hyperlink" Target="http://agro-soyuz.ru/assets/images/JUB/BIO/325450%20-10-CROCUS-GRAND-MAITRE---BIO-7.jpg" TargetMode="External"/><Relationship Id="rId319" Type="http://schemas.openxmlformats.org/officeDocument/2006/relationships/hyperlink" Target="http://agro-soyuz.ru/assets/images/JUB/Hyacinthus/350100,%202%20HYACINTH%20RED.jpg" TargetMode="External"/><Relationship Id="rId470" Type="http://schemas.openxmlformats.org/officeDocument/2006/relationships/hyperlink" Target="http://agro-soyuz.ru/assets/images/JUB/Showbox/751300,%20Showbox%20-%2035%20Amaryllis%20Single.jpg" TargetMode="External"/><Relationship Id="rId37" Type="http://schemas.openxmlformats.org/officeDocument/2006/relationships/hyperlink" Target="http://agro-soyuz.ru/assets/images/JUB/Tulipa/302020,%2010%20TULIPA%20SYNAEDA%20AMOR.jpg" TargetMode="External"/><Relationship Id="rId58" Type="http://schemas.openxmlformats.org/officeDocument/2006/relationships/hyperlink" Target="http://agro-soyuz.ru/assets/images/JUB/Tulipa/303050--7-TULIPA-CRYSTAL-STAR-1112.jpg" TargetMode="External"/><Relationship Id="rId79" Type="http://schemas.openxmlformats.org/officeDocument/2006/relationships/hyperlink" Target="http://agro-soyuz.ru/assets/images/JUB/Tulipa/303910--7-TULIPA-ANGELIQUE-1112.jpg" TargetMode="External"/><Relationship Id="rId102" Type="http://schemas.openxmlformats.org/officeDocument/2006/relationships/hyperlink" Target="http://agro-soyuz.ru/assets/images/JUB/Tulipa/304770--7-TULIPA-HAPPY-FAMILY-1112.jpg" TargetMode="External"/><Relationship Id="rId123" Type="http://schemas.openxmlformats.org/officeDocument/2006/relationships/hyperlink" Target="http://agro-soyuz.ru/assets/images/JUB/Narcissus/305810,%205%20NARCISSUS%20LARGE%20CUP%20MIX.jpg" TargetMode="External"/><Relationship Id="rId144" Type="http://schemas.openxmlformats.org/officeDocument/2006/relationships/hyperlink" Target="http://agro-soyuz.ru/assets/images/JUB/Narcissus/306860,%205%20NARCISSUS%20JETFIRE.jpg" TargetMode="External"/><Relationship Id="rId330" Type="http://schemas.openxmlformats.org/officeDocument/2006/relationships/hyperlink" Target="http://agro-soyuz.ru/assets/images/JUB/Narcissus/350600,%203%20NARCIS%20TRUMPET%20YELLOW.jpg" TargetMode="External"/><Relationship Id="rId90" Type="http://schemas.openxmlformats.org/officeDocument/2006/relationships/hyperlink" Target="http://agro-soyuz.ru/assets/images/JUB/Tulipa/304290,%207%20TULIPA%20STRESA.jpg" TargetMode="External"/><Relationship Id="rId165" Type="http://schemas.openxmlformats.org/officeDocument/2006/relationships/hyperlink" Target="http://agro-soyuz.ru/assets/images/JUB/Crocus/307690,%2020%20CROCUS%20FUSCOTINCTUS.jpg" TargetMode="External"/><Relationship Id="rId186" Type="http://schemas.openxmlformats.org/officeDocument/2006/relationships/hyperlink" Target="http://agro-soyuz.ru/assets/images/JUB/allium/308270,%205%20ALLIUM%20PURPLE%20SENSATION.jpg" TargetMode="External"/><Relationship Id="rId351" Type="http://schemas.openxmlformats.org/officeDocument/2006/relationships/hyperlink" Target="http://agro-soyuz.ru/assets/images/JUB/Tulipa/322405,%2015%20TULIPA%20ESTELLA%20RIJNVELD.jpg" TargetMode="External"/><Relationship Id="rId372" Type="http://schemas.openxmlformats.org/officeDocument/2006/relationships/hyperlink" Target="http://agro-soyuz.ru/assets/images/JUB/Tulipa/322720,%2025%20TULIPA%20TRIUMPH%20RED.jpg" TargetMode="External"/><Relationship Id="rId393" Type="http://schemas.openxmlformats.org/officeDocument/2006/relationships/hyperlink" Target="http://agro-soyuz.ru/assets/images/JUB/Crocus/323330,%2050%20CROCUS%20YELLOW-WHITE.jpg" TargetMode="External"/><Relationship Id="rId407" Type="http://schemas.openxmlformats.org/officeDocument/2006/relationships/hyperlink" Target="http://agro-soyuz.ru/assets/images/JUB/Other/323650,%2040%20CAMASSIA%20QUAMASH.jpg" TargetMode="External"/><Relationship Id="rId428" Type="http://schemas.openxmlformats.org/officeDocument/2006/relationships/hyperlink" Target="http://agro-soyuz.ru/assets/images/JUB/Showbox/752250,%20Showbox%20-%20350%20Tulipa%20Double%20Late%20B.jpg" TargetMode="External"/><Relationship Id="rId449" Type="http://schemas.openxmlformats.org/officeDocument/2006/relationships/hyperlink" Target="http://agro-soyuz.ru/assets/images/JUB/Showbox/752896,%20Showbox%20-%20350%20Tulipa%20Roze-Pink.jpg" TargetMode="External"/><Relationship Id="rId211" Type="http://schemas.openxmlformats.org/officeDocument/2006/relationships/hyperlink" Target="http://agro-soyuz.ru/assets/images/JUB/Other/310130,%2010%20HYACINTHOIDES%20HISPANICA%20BLUE.jpg" TargetMode="External"/><Relationship Id="rId232" Type="http://schemas.openxmlformats.org/officeDocument/2006/relationships/hyperlink" Target="http://agro-soyuz.ru/assets/images/JUB/Other/311000,%2020%20MUSCARI%20ARMENIACUM.jpg" TargetMode="External"/><Relationship Id="rId253" Type="http://schemas.openxmlformats.org/officeDocument/2006/relationships/hyperlink" Target="http://agro-soyuz.ru/assets/images/JUB/Other/310250,%2020%20IPHEION%20UNIFLORUM%20WISLEY%20BLUE.jpg" TargetMode="External"/><Relationship Id="rId274" Type="http://schemas.openxmlformats.org/officeDocument/2006/relationships/hyperlink" Target="http://agro-soyuz.ru/assets/images/JUB/Amaryllis/312730,%201%20AMARYLLIS%20RED.jpg" TargetMode="External"/><Relationship Id="rId295" Type="http://schemas.openxmlformats.org/officeDocument/2006/relationships/hyperlink" Target="http://agro-soyuz.ru/assets/images/JUB/Other/724101%20OMDOOS-18-TASSEN-NL-ZOEMT-BIO-BIJEN-EN-VLINDER-I.jpg" TargetMode="External"/><Relationship Id="rId309" Type="http://schemas.openxmlformats.org/officeDocument/2006/relationships/hyperlink" Target="http://agro-soyuz.ru/assets/images/JUB/Tulipa/313960,%205%20TULIPA%20LABRADOR.jpg" TargetMode="External"/><Relationship Id="rId460" Type="http://schemas.openxmlformats.org/officeDocument/2006/relationships/hyperlink" Target="http://agro-soyuz.ru/assets/images/JUB/Showbox/753210%20X-1000-CROCUS-SPECIES.jpg" TargetMode="External"/><Relationship Id="rId27" Type="http://schemas.openxmlformats.org/officeDocument/2006/relationships/hyperlink" Target="http://agro-soyuz.ru/assets/images/JUB/Tulipa/301630,%2010%20TULIPA%20CARNAVAL%20DE%20RIO.jpg" TargetMode="External"/><Relationship Id="rId48" Type="http://schemas.openxmlformats.org/officeDocument/2006/relationships/hyperlink" Target="http://agro-soyuz.ru/assets/images/JUB/Tulipa/302570,%2010%20TULIPA%20MENTON.jpg" TargetMode="External"/><Relationship Id="rId69" Type="http://schemas.openxmlformats.org/officeDocument/2006/relationships/hyperlink" Target="http://agro-soyuz.ru/assets/images/JUB/Tulipa/303410,%207%20TULIPA%20GROENLAND.jpg" TargetMode="External"/><Relationship Id="rId113" Type="http://schemas.openxmlformats.org/officeDocument/2006/relationships/hyperlink" Target="http://agro-soyuz.ru/assets/images/JUB/Tulipa/304990,%2010%20TULIPA%20LITTLE%20PRINCESS.jpg" TargetMode="External"/><Relationship Id="rId134" Type="http://schemas.openxmlformats.org/officeDocument/2006/relationships/hyperlink" Target="http://agro-soyuz.ru/assets/images/JUB/Narcissus/306460,%205%20NARCISSUS%20BUTTERFLY%20MIX.jpg" TargetMode="External"/><Relationship Id="rId320" Type="http://schemas.openxmlformats.org/officeDocument/2006/relationships/hyperlink" Target="http://agro-soyuz.ru/assets/images/JUB/Tulipa/350170,%205%20TULIPS%20DOUBLE%20BLUE.jpg" TargetMode="External"/><Relationship Id="rId80" Type="http://schemas.openxmlformats.org/officeDocument/2006/relationships/hyperlink" Target="http://agro-soyuz.ru/assets/images/JUB/Tulipa/303970--7-TULIPA-BLUE-DIAMOND-1112.jpg" TargetMode="External"/><Relationship Id="rId155" Type="http://schemas.openxmlformats.org/officeDocument/2006/relationships/hyperlink" Target="http://agro-soyuz.ru/assets/images/JUB/Crocus/307360,%2015%20CROCUS%20GOLDEN%20YELLOW.jpg" TargetMode="External"/><Relationship Id="rId176" Type="http://schemas.openxmlformats.org/officeDocument/2006/relationships/hyperlink" Target="http://agro-soyuz.ru/assets/images/JUB/allium/308030,%203%20ALLIUM%20CHRISTOPHII.jpg" TargetMode="External"/><Relationship Id="rId197" Type="http://schemas.openxmlformats.org/officeDocument/2006/relationships/hyperlink" Target="http://agro-soyuz.ru/assets/images/JUB/Other/308710-15-ANEMONE-CORONARIA-MR-FOKKER-NJ-67.jpg" TargetMode="External"/><Relationship Id="rId341" Type="http://schemas.openxmlformats.org/officeDocument/2006/relationships/hyperlink" Target="http://agro-soyuz.ru/assets/images/JUB/Showbox/850900%20DISPLAY-LOW-BUDGET-(24-X-10).jpg" TargetMode="External"/><Relationship Id="rId362" Type="http://schemas.openxmlformats.org/officeDocument/2006/relationships/hyperlink" Target="http://agro-soyuz.ru/assets/images/JUB/Tulipa/322560,%2015%20TULIPA%20PASTEL%20MIX.jpg" TargetMode="External"/><Relationship Id="rId383" Type="http://schemas.openxmlformats.org/officeDocument/2006/relationships/hyperlink" Target="http://agro-soyuz.ru/assets/images/JUB/Narcissus/323010,%2015%20NARCISSUS%20ICE%20FOLLIES.jpg" TargetMode="External"/><Relationship Id="rId418" Type="http://schemas.openxmlformats.org/officeDocument/2006/relationships/hyperlink" Target="http://agro-soyuz.ru/assets/images/JUB/Other/323765-15-GALANTHUS-FLORE-PLENO-5.jpg" TargetMode="External"/><Relationship Id="rId439" Type="http://schemas.openxmlformats.org/officeDocument/2006/relationships/hyperlink" Target="http://agro-soyuz.ru/assets/images/JUB/Showbox/752850%20350-TULPEN-VIRIDIFLORA.jpg" TargetMode="External"/><Relationship Id="rId201" Type="http://schemas.openxmlformats.org/officeDocument/2006/relationships/hyperlink" Target="http://agro-soyuz.ru/assets/images/JUB/Other/309100,%2025%20CHIONODOXA%20LUCILIAE%20(GIGANTEA).jpg" TargetMode="External"/><Relationship Id="rId222" Type="http://schemas.openxmlformats.org/officeDocument/2006/relationships/hyperlink" Target="http://agro-soyuz.ru/assets/images/JUB/Iris/310540,%2010%20IRIS%20HOLLANDICA%20RED%20EMBER.jpg" TargetMode="External"/><Relationship Id="rId243" Type="http://schemas.openxmlformats.org/officeDocument/2006/relationships/hyperlink" Target="http://agro-soyuz.ru/assets/images/JUB/Ranunculus/311680-10-RANUNCULUS-WIT-NJ-67.jpg" TargetMode="External"/><Relationship Id="rId264" Type="http://schemas.openxmlformats.org/officeDocument/2006/relationships/hyperlink" Target="http://agro-soyuz.ru/assets/images/JUB/Crocus/312450,%2010%20CROCUS%20SATIVUS.jpg" TargetMode="External"/><Relationship Id="rId285" Type="http://schemas.openxmlformats.org/officeDocument/2006/relationships/hyperlink" Target="http://agro-soyuz.ru/assets/images/JUB/BIO/325470-10-CROCUS-JEANNE-DARC---BIO-7.jpg" TargetMode="External"/><Relationship Id="rId450" Type="http://schemas.openxmlformats.org/officeDocument/2006/relationships/hyperlink" Target="http://agro-soyuz.ru/assets/images/JUB/Showbox/752898%20X%20%20350%20TULIPA%20WIT%20%20WHITE.png" TargetMode="External"/><Relationship Id="rId471" Type="http://schemas.openxmlformats.org/officeDocument/2006/relationships/hyperlink" Target="http://agro-soyuz.ru/assets/images/JUB/Showbox/751330,%20Showbox%20-%2035%20Amaryllis%20Double.jpg" TargetMode="External"/><Relationship Id="rId17" Type="http://schemas.openxmlformats.org/officeDocument/2006/relationships/hyperlink" Target="http://agro-soyuz.ru/assets/images/JUB/Tulipa/301280,%207%20TULIPA%20PRINSES%20IRENE.jpg" TargetMode="External"/><Relationship Id="rId38" Type="http://schemas.openxmlformats.org/officeDocument/2006/relationships/hyperlink" Target="http://agro-soyuz.ru/assets/images/JUB/Tulipa/302130,%2010%20TULIPA%20FLAMING%20BEAUTY%20MIX.jpg" TargetMode="External"/><Relationship Id="rId59" Type="http://schemas.openxmlformats.org/officeDocument/2006/relationships/hyperlink" Target="http://agro-soyuz.ru/assets/images/JUB/Tulipa/303090,%207%20TULIPA%20CURLY%20SUE.jpg" TargetMode="External"/><Relationship Id="rId103" Type="http://schemas.openxmlformats.org/officeDocument/2006/relationships/hyperlink" Target="http://agro-soyuz.ru/assets/images/JUB/Tulipa/304860---5-TULIPA-WONDER-CLUB-1112.jpg" TargetMode="External"/><Relationship Id="rId124" Type="http://schemas.openxmlformats.org/officeDocument/2006/relationships/hyperlink" Target="http://agro-soyuz.ru/assets/images/JUB/Narcissus/306000,%205%20NARCISSUS%20DELNASHAUGH.jpg" TargetMode="External"/><Relationship Id="rId310" Type="http://schemas.openxmlformats.org/officeDocument/2006/relationships/hyperlink" Target="http://agro-soyuz.ru/assets/images/JUB/Tulipa/314100,%205%20TULIPA%20MASCOTTE.jpg" TargetMode="External"/><Relationship Id="rId70" Type="http://schemas.openxmlformats.org/officeDocument/2006/relationships/hyperlink" Target="http://agro-soyuz.ru/assets/images/JUB/Tulipa/303470,%207%20TULIPA%20SPRING%20GREEN.jpg" TargetMode="External"/><Relationship Id="rId91" Type="http://schemas.openxmlformats.org/officeDocument/2006/relationships/hyperlink" Target="http://agro-soyuz.ru/assets/images/JUB/Tulipa/304360,%2010%20TULIPA%20CANDELA.jpg" TargetMode="External"/><Relationship Id="rId145" Type="http://schemas.openxmlformats.org/officeDocument/2006/relationships/hyperlink" Target="http://agro-soyuz.ru/assets/images/JUB/Narcissus/306920,%205%20NARCISSUS%20RIP%20VAN%20WINKLE.jpg" TargetMode="External"/><Relationship Id="rId166" Type="http://schemas.openxmlformats.org/officeDocument/2006/relationships/hyperlink" Target="http://agro-soyuz.ru/assets/images/JUB/Crocus/307720,%2020%20CROCUS%20PRINS%20CLAUS.jpg" TargetMode="External"/><Relationship Id="rId187" Type="http://schemas.openxmlformats.org/officeDocument/2006/relationships/hyperlink" Target="http://agro-soyuz.ru/assets/images/JUB/allium/308300--3-ALLIUM-SCHUBERTII-1012.jpg" TargetMode="External"/><Relationship Id="rId331" Type="http://schemas.openxmlformats.org/officeDocument/2006/relationships/hyperlink" Target="http://agro-soyuz.ru/assets/images/JUB/Narcissus/350650,%203%20NARCIS%20LARGE%20CUP%20WHITE.jpg" TargetMode="External"/><Relationship Id="rId352" Type="http://schemas.openxmlformats.org/officeDocument/2006/relationships/hyperlink" Target="http://agro-soyuz.ru/assets/images/JUB/Tulipa/322420,%2015%20TULIPA%20FLAMING%20BEAUTY%20MIX.jpg" TargetMode="External"/><Relationship Id="rId373" Type="http://schemas.openxmlformats.org/officeDocument/2006/relationships/hyperlink" Target="http://agro-soyuz.ru/assets/images/JUB/Tulipa/322740,%2025%20TULIPA%20TRIUMPH%20WHITE.jpg" TargetMode="External"/><Relationship Id="rId394" Type="http://schemas.openxmlformats.org/officeDocument/2006/relationships/hyperlink" Target="http://agro-soyuz.ru/assets/images/JUB/Crocus/323340,%2050%20CROCUS%20WHITE.jpg" TargetMode="External"/><Relationship Id="rId408" Type="http://schemas.openxmlformats.org/officeDocument/2006/relationships/hyperlink" Target="http://agro-soyuz.ru/assets/images/JUB/Other/323672,%2040%20Chionodoxa%20sardensis.jpg" TargetMode="External"/><Relationship Id="rId429" Type="http://schemas.openxmlformats.org/officeDocument/2006/relationships/hyperlink" Target="http://agro-soyuz.ru/assets/images/JUB/Showbox/752790%20--350-TULPEN-TRIUMPH--A.jpg" TargetMode="External"/><Relationship Id="rId1" Type="http://schemas.openxmlformats.org/officeDocument/2006/relationships/hyperlink" Target="mailto:agrosoyuz98@gmail.com" TargetMode="External"/><Relationship Id="rId212" Type="http://schemas.openxmlformats.org/officeDocument/2006/relationships/hyperlink" Target="http://agro-soyuz.ru/assets/images/JUB/Other/310190,%2010%20HYACINTHOIDES%20HISPANICA%20WHITE.jpg" TargetMode="External"/><Relationship Id="rId233" Type="http://schemas.openxmlformats.org/officeDocument/2006/relationships/hyperlink" Target="http://agro-soyuz.ru/assets/images/JUB/Other/311030,%2010%20MUSCARI%20AZUREUM.jpg" TargetMode="External"/><Relationship Id="rId254" Type="http://schemas.openxmlformats.org/officeDocument/2006/relationships/hyperlink" Target="http://agro-soyuz.ru/assets/images/JUB/Other/310650,%2010%20LEUCOJUM%20AESTIVUM.jpg" TargetMode="External"/><Relationship Id="rId440" Type="http://schemas.openxmlformats.org/officeDocument/2006/relationships/hyperlink" Target="http://agro-soyuz.ru/assets/images/JUB/Showbox/752580,%20Showbox%20-%20350%20Tulipa%20Multiflowering.jpg" TargetMode="External"/><Relationship Id="rId28" Type="http://schemas.openxmlformats.org/officeDocument/2006/relationships/hyperlink" Target="http://agro-soyuz.ru/assets/images/JUB/Tulipa/301650,%2010%20TULIPA%20DYNASTY.jpg" TargetMode="External"/><Relationship Id="rId49" Type="http://schemas.openxmlformats.org/officeDocument/2006/relationships/hyperlink" Target="http://agro-soyuz.ru/assets/images/JUB/Tulipa/302600,%2010%20TULIPA%20QUEEN%20OF%20NIGHT.jpg" TargetMode="External"/><Relationship Id="rId114" Type="http://schemas.openxmlformats.org/officeDocument/2006/relationships/hyperlink" Target="http://agro-soyuz.ru/assets/images/JUB/Tulipa/305190,%2010%20TULIPA%20DASYSTEMON%20TARDA.jpg" TargetMode="External"/><Relationship Id="rId275" Type="http://schemas.openxmlformats.org/officeDocument/2006/relationships/hyperlink" Target="http://agro-soyuz.ru/assets/images/JUB/Amaryllis/312740%201-AMARYLLIS-ZALM-2830.jpg" TargetMode="External"/><Relationship Id="rId296" Type="http://schemas.openxmlformats.org/officeDocument/2006/relationships/hyperlink" Target="http://agro-soyuz.ru/assets/images/JUB/BIO/319650-1-TAS-40-BIO-FLOWERBULBS-I%20-%20%D0%BA%D0%BE%D0%BF%D0%B8%D1%8F.jpg" TargetMode="External"/><Relationship Id="rId300" Type="http://schemas.openxmlformats.org/officeDocument/2006/relationships/hyperlink" Target="http://agro-soyuz.ru/assets/images/JUB/Tulipa/313420,%205%20TULIPA%20BREST.jpg" TargetMode="External"/><Relationship Id="rId461" Type="http://schemas.openxmlformats.org/officeDocument/2006/relationships/hyperlink" Target="http://agro-soyuz.ru/assets/images/JUB/Showbox/753230%20X--250--ALLIUM-GROOT.jpg" TargetMode="External"/><Relationship Id="rId60" Type="http://schemas.openxmlformats.org/officeDocument/2006/relationships/hyperlink" Target="http://agro-soyuz.ru/assets/images/JUB/Tulipa/303220,%207%20TULIPA%20HONEYMOON.jpg" TargetMode="External"/><Relationship Id="rId81" Type="http://schemas.openxmlformats.org/officeDocument/2006/relationships/hyperlink" Target="http://agro-soyuz.ru/assets/images/JUB/Tulipa/304000--7-TULIPA-CARNAVAL-DE-NICE-1112.jpg" TargetMode="External"/><Relationship Id="rId135" Type="http://schemas.openxmlformats.org/officeDocument/2006/relationships/hyperlink" Target="http://agro-soyuz.ru/assets/images/JUB/Narcissus/306510,%205%20NARCISSUS%25http:/agro-soyuz.ru/assets/images/JUB/Narcissus/306515,%205%20NARCISSUS%20BARRETT%20BROWNING.jpghttp:/agro-soyuz.ru/assets/images/JUB/Narcissus/306510,%205%20NARCISSUS%20ALTRUIST.j" TargetMode="External"/><Relationship Id="rId156" Type="http://schemas.openxmlformats.org/officeDocument/2006/relationships/hyperlink" Target="http://agro-soyuz.ru/assets/images/JUB/Crocus/307390,%2015%20CROCUS%20GRAND%20MAITRE.jpg" TargetMode="External"/><Relationship Id="rId177" Type="http://schemas.openxmlformats.org/officeDocument/2006/relationships/hyperlink" Target="http://agro-soyuz.ru/assets/images/JUB/allium/308040,%2010%20ALLIUM%20EROS.jpg" TargetMode="External"/><Relationship Id="rId198" Type="http://schemas.openxmlformats.org/officeDocument/2006/relationships/hyperlink" Target="http://agro-soyuz.ru/assets/images/JUB/Anemone/308770,%2025%20ANEMONE%20CORONARIA%20DE%20CAEN%20MIX.jpg" TargetMode="External"/><Relationship Id="rId321" Type="http://schemas.openxmlformats.org/officeDocument/2006/relationships/hyperlink" Target="http://agro-soyuz.ru/assets/images/JUB/Tulipa/350185,%205%20TULIPS%20DOUBLE%20RED.jpg" TargetMode="External"/><Relationship Id="rId342" Type="http://schemas.openxmlformats.org/officeDocument/2006/relationships/hyperlink" Target="http://agro-soyuz.ru/assets/images/JUB/Hyacinthus/322070,%2015%20HYACINTHUS%20BLUE%20WATER%20MIX.jpg" TargetMode="External"/><Relationship Id="rId363" Type="http://schemas.openxmlformats.org/officeDocument/2006/relationships/hyperlink" Target="http://agro-soyuz.ru/assets/images/JUB/Tulipa/322600,%2025%20TULIPA%20PRAESTANS%20MIX.jpg" TargetMode="External"/><Relationship Id="rId384" Type="http://schemas.openxmlformats.org/officeDocument/2006/relationships/hyperlink" Target="http://agro-soyuz.ru/assets/images/JUB/Narcissus/323020,%2015%20NARCISSUS%20ICE%20KING.jpg" TargetMode="External"/><Relationship Id="rId419" Type="http://schemas.openxmlformats.org/officeDocument/2006/relationships/hyperlink" Target="http://agro-soyuz.ru/assets/images/JUB/Other/323860%20-50-MUSCARI-MAGIC-MIX-78.jpg" TargetMode="External"/><Relationship Id="rId202" Type="http://schemas.openxmlformats.org/officeDocument/2006/relationships/hyperlink" Target="http://agro-soyuz.ru/assets/images/JUB/Other/309130,%2020%20CHIONODOXA%20LUCILIAE%20ALBA.jpg" TargetMode="External"/><Relationship Id="rId223" Type="http://schemas.openxmlformats.org/officeDocument/2006/relationships/hyperlink" Target="http://agro-soyuz.ru/assets/images/JUB/Iris/310570,%2010%20IRIS%20HOLLANDICA%20SILVERY%20BEAUTY.jpg" TargetMode="External"/><Relationship Id="rId244" Type="http://schemas.openxmlformats.org/officeDocument/2006/relationships/hyperlink" Target="http://agro-soyuz.ru/assets/images/JUB/Ranunculus/311700-10-RANUNCULUS-MIX-NJ-67.jpg" TargetMode="External"/><Relationship Id="rId430" Type="http://schemas.openxmlformats.org/officeDocument/2006/relationships/hyperlink" Target="http://agro-soyuz.ru/assets/images/JUB/Showbox/752820,%20Showbox%20-%20350%20Tulipa%20Triumph%20B.jpg" TargetMode="External"/><Relationship Id="rId18" Type="http://schemas.openxmlformats.org/officeDocument/2006/relationships/hyperlink" Target="http://agro-soyuz.ru/assets/images/JUB/Tulipa/301400,%2010%20TULIPA%20ABBA.jpg" TargetMode="External"/><Relationship Id="rId39" Type="http://schemas.openxmlformats.org/officeDocument/2006/relationships/hyperlink" Target="http://agro-soyuz.ru/assets/images/JUB/Tulipa/302140,%2010%20TULIPA%20TRIUMPH%20MIX.jpg" TargetMode="External"/><Relationship Id="rId265" Type="http://schemas.openxmlformats.org/officeDocument/2006/relationships/hyperlink" Target="http://agro-soyuz.ru/assets/images/JUB/Crocus/312480,%2010%20CROCUS%20SPECIOSUS.jpg" TargetMode="External"/><Relationship Id="rId286" Type="http://schemas.openxmlformats.org/officeDocument/2006/relationships/hyperlink" Target="http://agro-soyuz.ru/assets/images/JUB/BIO/325480-10-CROCUS-KING-OF-THE-STRIPED---BIO-7.jpg" TargetMode="External"/><Relationship Id="rId451" Type="http://schemas.openxmlformats.org/officeDocument/2006/relationships/hyperlink" Target="http://agro-soyuz.ru/assets/images/JUB/Tulipa/752760--350-TULPEN-REMBRANDT-1112.jpg" TargetMode="External"/><Relationship Id="rId472" Type="http://schemas.openxmlformats.org/officeDocument/2006/relationships/hyperlink" Target="http://agro-soyuz.ru/assets/images/JUB/Other/311045,%2015%20MUSCARI%20BOTRYOIDES%20ALBUM.jpg" TargetMode="External"/><Relationship Id="rId50" Type="http://schemas.openxmlformats.org/officeDocument/2006/relationships/hyperlink" Target="http://agro-soyuz.ru/assets/images/JUB/Tulipa/302660,%207%20TULIPA%20SORBET.jpg" TargetMode="External"/><Relationship Id="rId104" Type="http://schemas.openxmlformats.org/officeDocument/2006/relationships/hyperlink" Target="http://agro-soyuz.ru/assets/images/JUB/Tulipa/304785,%207%20TULIPA%20NIGHT%20CLUB.jpg" TargetMode="External"/><Relationship Id="rId125" Type="http://schemas.openxmlformats.org/officeDocument/2006/relationships/hyperlink" Target="http://agro-soyuz.ru/assets/images/JUB/Narcissus/306030,%205%20NARCISSUS%20FLOWER%20DRIFT.jpg" TargetMode="External"/><Relationship Id="rId146" Type="http://schemas.openxmlformats.org/officeDocument/2006/relationships/hyperlink" Target="http://agro-soyuz.ru/assets/images/JUB/Narcissus/306930,%205%20NARCISSUS%20SAILBOAT.jpg" TargetMode="External"/><Relationship Id="rId167" Type="http://schemas.openxmlformats.org/officeDocument/2006/relationships/hyperlink" Target="http://agro-soyuz.ru/assets/images/JUB/Crocus/307750,%2020%20CROCUS%20RUBY%20GIANT.jpg" TargetMode="External"/><Relationship Id="rId188" Type="http://schemas.openxmlformats.org/officeDocument/2006/relationships/hyperlink" Target="http://agro-soyuz.ru/assets/images/JUB/allium/308320--5-ALLIUM-NECTAROSCORDUM-SICULUM-810.jpg" TargetMode="External"/><Relationship Id="rId311" Type="http://schemas.openxmlformats.org/officeDocument/2006/relationships/hyperlink" Target="http://agro-soyuz.ru/assets/images/JUB/Tulipa/314350,%205%20TULIPA%20QEENSLAND.jpg" TargetMode="External"/><Relationship Id="rId332" Type="http://schemas.openxmlformats.org/officeDocument/2006/relationships/hyperlink" Target="http://agro-soyuz.ru/assets/images/JUB/Narcissus/350700,%203%20NARCIS%20LARGE%20CUP%20YELLOW-RED.jpg" TargetMode="External"/><Relationship Id="rId353" Type="http://schemas.openxmlformats.org/officeDocument/2006/relationships/hyperlink" Target="http://agro-soyuz.ru/assets/images/JUB/Tulipa/322430,%2015%20TULIPA%20FOXTROT%20MIX.jpg" TargetMode="External"/><Relationship Id="rId374" Type="http://schemas.openxmlformats.org/officeDocument/2006/relationships/hyperlink" Target="http://agro-soyuz.ru/assets/images/JUB/Tulipa/322760,%2025%20TULIPA%20TRIUMPH%20MIX.jpg" TargetMode="External"/><Relationship Id="rId395" Type="http://schemas.openxmlformats.org/officeDocument/2006/relationships/hyperlink" Target="http://agro-soyuz.ru/assets/images/JUB/Crocus/323360,%2050%20CROCUS%20MIX.jpg" TargetMode="External"/><Relationship Id="rId409" Type="http://schemas.openxmlformats.org/officeDocument/2006/relationships/hyperlink" Target="http://agro-soyuz.ru/assets/images/JUB/Other/323675,%2020%20Corydalis%20Beth%20Evans.jpg" TargetMode="External"/><Relationship Id="rId71" Type="http://schemas.openxmlformats.org/officeDocument/2006/relationships/hyperlink" Target="http://agro-soyuz.ru/assets/images/JUB/Tulipa/303500,%207%20TULIPA%20APRICOT%20PARROT.jpg" TargetMode="External"/><Relationship Id="rId92" Type="http://schemas.openxmlformats.org/officeDocument/2006/relationships/hyperlink" Target="http://agro-soyuz.ru/assets/images/JUB/Tulipa/304385,%2010%20TULIPA%20FLAMING%20PURISSIMA.jpg" TargetMode="External"/><Relationship Id="rId213" Type="http://schemas.openxmlformats.org/officeDocument/2006/relationships/hyperlink" Target="http://agro-soyuz.ru/assets/images/JUB/Other/310200,%2010%20HYACINTHOIDES%20HISPANICA%20MIX.jpg" TargetMode="External"/><Relationship Id="rId234" Type="http://schemas.openxmlformats.org/officeDocument/2006/relationships/hyperlink" Target="http://agro-soyuz.ru/assets/images/JUB/Other/311060%20-15-MUSCARI-FANTASY-CREATION-89.jpg" TargetMode="External"/><Relationship Id="rId420" Type="http://schemas.openxmlformats.org/officeDocument/2006/relationships/hyperlink" Target="http://agro-soyuz.ru/assets/images/JUB/Ranunculus/323870%20-40-RANUNCULUS-MIX-56.jpg" TargetMode="External"/><Relationship Id="rId2" Type="http://schemas.openxmlformats.org/officeDocument/2006/relationships/hyperlink" Target="http://www.agro-soyuz.ru/" TargetMode="External"/><Relationship Id="rId29" Type="http://schemas.openxmlformats.org/officeDocument/2006/relationships/hyperlink" Target="http://agro-soyuz.ru/assets/images/JUB/Tulipa/301660,%2010%20TULIPA%20ESCAPE.jpg" TargetMode="External"/><Relationship Id="rId255" Type="http://schemas.openxmlformats.org/officeDocument/2006/relationships/hyperlink" Target="http://agro-soyuz.ru/assets/images/JUB/Other/310680,%203%20LEUCOJUM%20GRAVETYE%20GIANT.jpg" TargetMode="External"/><Relationship Id="rId276" Type="http://schemas.openxmlformats.org/officeDocument/2006/relationships/hyperlink" Target="http://agro-soyuz.ru/assets/images/JUB/BIO/325030--3-HYACINTHUS-DELFT-BLUE---BIO-14.jpg" TargetMode="External"/><Relationship Id="rId297" Type="http://schemas.openxmlformats.org/officeDocument/2006/relationships/hyperlink" Target="http://agro-soyuz.ru/assets/images/JUB/BIO/319651%20-OMDOOS-15-TASSEN-BIO-FLOWERBULBS-I%20-%20%D0%BA%D0%BE%D0%BF%D0%B8%D1%8F.jpg" TargetMode="External"/><Relationship Id="rId441" Type="http://schemas.openxmlformats.org/officeDocument/2006/relationships/hyperlink" Target="http://agro-soyuz.ru/assets/images/JUB/Showbox/752490,%20Showbox%20-%20350%20Tulipa%20Greigii.jpg" TargetMode="External"/><Relationship Id="rId462" Type="http://schemas.openxmlformats.org/officeDocument/2006/relationships/hyperlink" Target="http://agro-soyuz.ru/assets/images/JUB/Showbox/753240%20X%201000%20ALLIUM%20KLEIN%20%20SMALL%20NEW.png" TargetMode="External"/><Relationship Id="rId40" Type="http://schemas.openxmlformats.org/officeDocument/2006/relationships/hyperlink" Target="http://agro-soyuz.ru/assets/images/JUB/Tulipa/301935,%2010%20TULIPA%20PIM%20FORTUYN.jpg" TargetMode="External"/><Relationship Id="rId115" Type="http://schemas.openxmlformats.org/officeDocument/2006/relationships/hyperlink" Target="http://agro-soyuz.ru/assets/images/JUB/Tulipa/305200,%2010%20TULIPA%20TURKESTANICA.jpg" TargetMode="External"/><Relationship Id="rId136" Type="http://schemas.openxmlformats.org/officeDocument/2006/relationships/hyperlink" Target="http://agro-soyuz.ru/assets/images/JUB/Narcissus/306515,%205%20NARCISSUS%20BARRETT%20BROWNING.jpghttp:/agro-soyuz.ru/assets/images/JUB/Narcissus/306510,%205%20NARCISSUS%20ALTRUIST.jpg" TargetMode="External"/><Relationship Id="rId157" Type="http://schemas.openxmlformats.org/officeDocument/2006/relationships/hyperlink" Target="http://agro-soyuz.ru/assets/images/JUB/Crocus/307420,%2015%20CROCUS%20JEANNE%20D'ARC.jpg" TargetMode="External"/><Relationship Id="rId178" Type="http://schemas.openxmlformats.org/officeDocument/2006/relationships/hyperlink" Target="http://agro-soyuz.ru/assets/images/JUB/allium/308090,%201%20ALLIUM%20GLOBEMASTER.jpg" TargetMode="External"/><Relationship Id="rId301" Type="http://schemas.openxmlformats.org/officeDocument/2006/relationships/hyperlink" Target="http://agro-soyuz.ru/assets/images/JUB/Tulipa/313440,%205%20TULIPA%20BROWNIE.jpg" TargetMode="External"/><Relationship Id="rId322" Type="http://schemas.openxmlformats.org/officeDocument/2006/relationships/hyperlink" Target="http://agro-soyuz.ru/assets/images/JUB/Tulipa/350190,%205%20TULIPS%20DOUBLE%20RED-YELLOW.jpg" TargetMode="External"/><Relationship Id="rId343" Type="http://schemas.openxmlformats.org/officeDocument/2006/relationships/hyperlink" Target="http://agro-soyuz.ru/assets/images/JUB/Hyacinthus/322090,%2015%20HYACINTHUS%20MIX.jpg" TargetMode="External"/><Relationship Id="rId364" Type="http://schemas.openxmlformats.org/officeDocument/2006/relationships/hyperlink" Target="http://agro-soyuz.ru/assets/images/JUB/Tulipa/322483-15-TULIPA-LATE-SPRING-SURPRISE-1112.jpg" TargetMode="External"/><Relationship Id="rId61" Type="http://schemas.openxmlformats.org/officeDocument/2006/relationships/hyperlink" Target="http://agro-soyuz.ru/assets/images/JUB/Tulipa/303240,%207%20TULIPA%20LAMBADA.jpg" TargetMode="External"/><Relationship Id="rId82" Type="http://schemas.openxmlformats.org/officeDocument/2006/relationships/hyperlink" Target="http://agro-soyuz.ru/assets/images/JUB/Tulipa/304060--5-TULIPA-DRUMLINE-1112.jpg" TargetMode="External"/><Relationship Id="rId199" Type="http://schemas.openxmlformats.org/officeDocument/2006/relationships/hyperlink" Target="http://agro-soyuz.ru/assets/images/JUB/Other/309000,%202%20CAMASSIA%20LEICHTLINII%20CAERULEA.jpg" TargetMode="External"/><Relationship Id="rId203" Type="http://schemas.openxmlformats.org/officeDocument/2006/relationships/hyperlink" Target="http://agro-soyuz.ru/assets/images/JUB/Other/309160,%2015%20CHIONODOXA%20PINK%20GIANT.jpg" TargetMode="External"/><Relationship Id="rId385" Type="http://schemas.openxmlformats.org/officeDocument/2006/relationships/hyperlink" Target="http://agro-soyuz.ru/assets/images/JUB/Narcissus/323040,%2015%20NARCISSUS%20MACARON%20BLOSS.jpg" TargetMode="External"/><Relationship Id="rId19" Type="http://schemas.openxmlformats.org/officeDocument/2006/relationships/hyperlink" Target="http://agro-soyuz.ru/assets/images/JUB/Tulipa/301410,%207%20TULIPA%20COLUMBUS.jpg" TargetMode="External"/><Relationship Id="rId224" Type="http://schemas.openxmlformats.org/officeDocument/2006/relationships/hyperlink" Target="http://agro-soyuz.ru/assets/images/JUB/Iris/310590,%2025%20IRIS%20HOLLANDICA%20MIX.jpg" TargetMode="External"/><Relationship Id="rId245" Type="http://schemas.openxmlformats.org/officeDocument/2006/relationships/hyperlink" Target="http://agro-soyuz.ru/assets/images/JUB/Other/308900,%205%20ARUM%20ITALICUM.jpg" TargetMode="External"/><Relationship Id="rId266" Type="http://schemas.openxmlformats.org/officeDocument/2006/relationships/hyperlink" Target="http://agro-soyuz.ru/assets/images/JUB/Other/312330-1-COLCHICUM-AUTUMNALE-ALBUM-13.jpg" TargetMode="External"/><Relationship Id="rId287" Type="http://schemas.openxmlformats.org/officeDocument/2006/relationships/hyperlink" Target="http://agro-soyuz.ru/assets/images/JUB/BIO/325500%20-15-CROCUS-TOMMASINIANUS-RUBY-GIANT---BIO-5.jpg" TargetMode="External"/><Relationship Id="rId410" Type="http://schemas.openxmlformats.org/officeDocument/2006/relationships/hyperlink" Target="http://agro-soyuz.ru/assets/images/JUB/Other/323678,%2030%20Eranthis%20cilicica.jpg" TargetMode="External"/><Relationship Id="rId431" Type="http://schemas.openxmlformats.org/officeDocument/2006/relationships/hyperlink" Target="http://agro-soyuz.ru/assets/images/JUB/Showbox/752160,%20Showbox%20-%20350%20Tulipa%20Darwin%20Hybrid.jpg" TargetMode="External"/><Relationship Id="rId452" Type="http://schemas.openxmlformats.org/officeDocument/2006/relationships/hyperlink" Target="http://agro-soyuz.ru/assets/images/JUB/Showbox/752900%20X--200-NARCISSEN.jpg" TargetMode="External"/><Relationship Id="rId473" Type="http://schemas.openxmlformats.org/officeDocument/2006/relationships/printerSettings" Target="../printerSettings/printerSettings1.bin"/><Relationship Id="rId30" Type="http://schemas.openxmlformats.org/officeDocument/2006/relationships/hyperlink" Target="http://agro-soyuz.ru/assets/images/JUB/Tulipa/301690,%2010%20TULIPA%20FLAMING%20FLAG.jpg" TargetMode="External"/><Relationship Id="rId105" Type="http://schemas.openxmlformats.org/officeDocument/2006/relationships/hyperlink" Target="http://agro-soyuz.ru/assets/images/JUB/Tulipa/304940%2010-TULIPA-HONKY-TONK.jpg" TargetMode="External"/><Relationship Id="rId126" Type="http://schemas.openxmlformats.org/officeDocument/2006/relationships/hyperlink" Target="http://agro-soyuz.ru/assets/images/JUB/Narcissus/306060,%205%20NARCISSUS%20GOLDEN%20DUCAT.jpg" TargetMode="External"/><Relationship Id="rId147" Type="http://schemas.openxmlformats.org/officeDocument/2006/relationships/hyperlink" Target="http://agro-soyuz.ru/assets/images/JUB/Narcissus/306950,%205%20NARCISSUS%20TETE%20A%20TETE.jpg" TargetMode="External"/><Relationship Id="rId168" Type="http://schemas.openxmlformats.org/officeDocument/2006/relationships/hyperlink" Target="http://agro-soyuz.ru/assets/images/JUB/Crocus/307775,%2020%20CROCUS%20SIEBERI%20FIREFLY.jpg" TargetMode="External"/><Relationship Id="rId312" Type="http://schemas.openxmlformats.org/officeDocument/2006/relationships/hyperlink" Target="http://agro-soyuz.ru/assets/images/JUB/Tulipa/314700,%205%20TULIPA%20SNOW%20CRYSTAL.jpg" TargetMode="External"/><Relationship Id="rId333" Type="http://schemas.openxmlformats.org/officeDocument/2006/relationships/hyperlink" Target="http://agro-soyuz.ru/assets/images/JUB/Crocus/350750,%208%20CROCUS%20BLUE.jpg" TargetMode="External"/><Relationship Id="rId354" Type="http://schemas.openxmlformats.org/officeDocument/2006/relationships/hyperlink" Target="http://agro-soyuz.ru/assets/images/JUB/Tulipa/322380-25-TULIPA-DARWIN-HYBRIDE-MIX-1112.jpg" TargetMode="External"/><Relationship Id="rId51" Type="http://schemas.openxmlformats.org/officeDocument/2006/relationships/hyperlink" Target="http://agro-soyuz.ru/assets/images/JUB/Tulipa/302700,%207%20TULIPA%20BALLERINA.jpg" TargetMode="External"/><Relationship Id="rId72" Type="http://schemas.openxmlformats.org/officeDocument/2006/relationships/hyperlink" Target="http://agro-soyuz.ru/assets/images/JUB/Tulipa/303530,%207%20TULIPA%20BLACK%20PARROT.jpg" TargetMode="External"/><Relationship Id="rId93" Type="http://schemas.openxmlformats.org/officeDocument/2006/relationships/hyperlink" Target="http://agro-soyuz.ru/assets/images/JUB/Tulipa/304410,%2010%20TULIPA%20ORANGE%20EMPEROR.jpg" TargetMode="External"/><Relationship Id="rId189" Type="http://schemas.openxmlformats.org/officeDocument/2006/relationships/hyperlink" Target="http://agro-soyuz.ru/assets/images/JUB/allium/308360%20%2025-ALLIUM-SPHAEROCEPHALON-56.jpg" TargetMode="External"/><Relationship Id="rId375" Type="http://schemas.openxmlformats.org/officeDocument/2006/relationships/hyperlink" Target="http://agro-soyuz.ru/assets/images/JUB/Tulipa/322765%2015-TULIPAHYACINTHUS-SWEET-PURPLE.jpg" TargetMode="External"/><Relationship Id="rId396" Type="http://schemas.openxmlformats.org/officeDocument/2006/relationships/hyperlink" Target="http://agro-soyuz.ru/assets/images/JUB/Crocus/323400,%20100%20CROCUS%20SPECIES%20RUBY%20GIANT.jpg" TargetMode="External"/><Relationship Id="rId3" Type="http://schemas.openxmlformats.org/officeDocument/2006/relationships/hyperlink" Target="http://agro-soyuz.ru/assets/images/JUB/Hyacinthus/300260,%205%20Hyacinthus%20Aqua.jpg" TargetMode="External"/><Relationship Id="rId214" Type="http://schemas.openxmlformats.org/officeDocument/2006/relationships/hyperlink" Target="http://agro-soyuz.ru/assets/images/JUB/Iris/310330,%2015%20IRIS%20SPECIES%20DANFORDIAE.jpg" TargetMode="External"/><Relationship Id="rId235" Type="http://schemas.openxmlformats.org/officeDocument/2006/relationships/hyperlink" Target="http://agro-soyuz.ru/assets/images/JUB/Other/311120,%2015%20MUSCARI%20LATIFOLIUM.jpg" TargetMode="External"/><Relationship Id="rId256" Type="http://schemas.openxmlformats.org/officeDocument/2006/relationships/hyperlink" Target="http://agro-soyuz.ru/assets/images/JUB/Other/311380,%2015%20ORNITHOGALUM%20NUTANS.jpg" TargetMode="External"/><Relationship Id="rId277" Type="http://schemas.openxmlformats.org/officeDocument/2006/relationships/hyperlink" Target="http://agro-soyuz.ru/assets/images/JUB/BIO/325060--3-HYACINTHUS-WHITE-PEARL---BIO-14.jpg" TargetMode="External"/><Relationship Id="rId298" Type="http://schemas.openxmlformats.org/officeDocument/2006/relationships/hyperlink" Target="http://agro-soyuz.ru/assets/images/JUB/Tulipa/313200,%205%20TULIPA%20BARBADOS.jpg" TargetMode="External"/><Relationship Id="rId400" Type="http://schemas.openxmlformats.org/officeDocument/2006/relationships/hyperlink" Target="http://agro-soyuz.ru/assets/images/JUB/allium/323540,%2015%20ALLIUM%20PURPLE-WHITE%20MIX.jpg" TargetMode="External"/><Relationship Id="rId421" Type="http://schemas.openxmlformats.org/officeDocument/2006/relationships/hyperlink" Target="http://agro-soyuz.ru/assets/images/JUB/Other/323890,%2050%20SCILLA%20SIBERICA.jpg" TargetMode="External"/><Relationship Id="rId442" Type="http://schemas.openxmlformats.org/officeDocument/2006/relationships/hyperlink" Target="http://agro-soyuz.ru/assets/images/JUB/Showbox/752100,%20Showbox%20-%20350%20Tulipa%20Blueberry.jpg" TargetMode="External"/><Relationship Id="rId463" Type="http://schemas.openxmlformats.org/officeDocument/2006/relationships/hyperlink" Target="http://agro-soyuz.ru/assets/images/JUB/Showbox/753350%20X--1000-FREESIA-DUBBEL.jpg" TargetMode="External"/><Relationship Id="rId116" Type="http://schemas.openxmlformats.org/officeDocument/2006/relationships/hyperlink" Target="http://agro-soyuz.ru/assets/images/JUB/Tulipa/305240,%2010%20TULIPA%20SPECIES%20MIX.jpg" TargetMode="External"/><Relationship Id="rId137" Type="http://schemas.openxmlformats.org/officeDocument/2006/relationships/hyperlink" Target="http://agro-soyuz.ru/assets/images/JUB/Narcissus/306520,%205%20NARCISSUS%20RECURVUS.jpg" TargetMode="External"/><Relationship Id="rId158" Type="http://schemas.openxmlformats.org/officeDocument/2006/relationships/hyperlink" Target="http://agro-soyuz.ru/assets/images/JUB/Crocus/307450,%2015%20CROCUS%20PICKWICK.jpg" TargetMode="External"/><Relationship Id="rId302" Type="http://schemas.openxmlformats.org/officeDocument/2006/relationships/hyperlink" Target="http://agro-soyuz.ru/assets/images/JUB/Tulipa/313510,%205%20TULIPA%20CRISPION%20SWEET.jpg" TargetMode="External"/><Relationship Id="rId323" Type="http://schemas.openxmlformats.org/officeDocument/2006/relationships/hyperlink" Target="http://agro-soyuz.ru/assets/images/JUB/Tulipa/350195%205-TULIPA-TRIUMPH-BLACK.jpg" TargetMode="External"/><Relationship Id="rId344" Type="http://schemas.openxmlformats.org/officeDocument/2006/relationships/hyperlink" Target="http://agro-soyuz.ru/assets/images/JUB/Hyacinthus/322110,%2015%20HYACINTHUS%20PASTEL%20MIX.jpg" TargetMode="External"/><Relationship Id="rId20" Type="http://schemas.openxmlformats.org/officeDocument/2006/relationships/hyperlink" Target="http://agro-soyuz.ru/assets/images/JUB/Tulipa/301420,%207%20TULIPA%20CROSSFIRE.jpg" TargetMode="External"/><Relationship Id="rId41" Type="http://schemas.openxmlformats.org/officeDocument/2006/relationships/hyperlink" Target="http://agro-soyuz.ru/assets/images/JUB/Tulipa/302200,%2010%20TULIPA%20APELDOORN'S%20ELITE.jpg" TargetMode="External"/><Relationship Id="rId62" Type="http://schemas.openxmlformats.org/officeDocument/2006/relationships/hyperlink" Target="http://agro-soyuz.ru/assets/images/JUB/Tulipa/303260,%207%20TULIPA%20PACIFIC%20PEARL.jpg" TargetMode="External"/><Relationship Id="rId83" Type="http://schemas.openxmlformats.org/officeDocument/2006/relationships/hyperlink" Target="http://agro-soyuz.ru/assets/images/JUB/Tulipa/304080--7-TULIPA-FLAMING-EVITA-1112.jpg" TargetMode="External"/><Relationship Id="rId179" Type="http://schemas.openxmlformats.org/officeDocument/2006/relationships/hyperlink" Target="http://agro-soyuz.ru/assets/images/JUB/allium/308120,%2010%20ALLIUM%20HAIR.jpg" TargetMode="External"/><Relationship Id="rId365" Type="http://schemas.openxmlformats.org/officeDocument/2006/relationships/hyperlink" Target="http://agro-soyuz.ru/assets/images/JUB/Tulipa/322486-15-TULIPA-LOLLYPOP-MIX-1112.jpg" TargetMode="External"/><Relationship Id="rId386" Type="http://schemas.openxmlformats.org/officeDocument/2006/relationships/hyperlink" Target="http://agro-soyuz.ru/assets/images/JUB/Narcissus/323110,%2015%20NARCISSUS%20RECURVUS.jpg" TargetMode="External"/><Relationship Id="rId190" Type="http://schemas.openxmlformats.org/officeDocument/2006/relationships/hyperlink" Target="http://agro-soyuz.ru/assets/images/JUB/allium/308380--3-ALLIUM-SUMMER-DRUMMER-12.jpg" TargetMode="External"/><Relationship Id="rId204" Type="http://schemas.openxmlformats.org/officeDocument/2006/relationships/hyperlink" Target="http://agro-soyuz.ru/assets/images/JUB/Other/309700,%201%20FRITILLARIA%20IMP.%20AURORA.jpg" TargetMode="External"/><Relationship Id="rId225" Type="http://schemas.openxmlformats.org/officeDocument/2006/relationships/hyperlink" Target="http://agro-soyuz.ru/assets/images/JUB/Lilium/310750,%201%20LILIUM%20CANDIDUM.jpg" TargetMode="External"/><Relationship Id="rId246" Type="http://schemas.openxmlformats.org/officeDocument/2006/relationships/hyperlink" Target="http://agro-soyuz.ru/assets/images/JUB/Other/309250,%202%20CYCLAMEN%20HEDERIFOLIUM.jpg" TargetMode="External"/><Relationship Id="rId267" Type="http://schemas.openxmlformats.org/officeDocument/2006/relationships/hyperlink" Target="http://agro-soyuz.ru/assets/images/JUB/Hyacinthus/312100,%203%20HYACINTHUS%20GLASS%20BLUE%20PEARL.jpg" TargetMode="External"/><Relationship Id="rId288" Type="http://schemas.openxmlformats.org/officeDocument/2006/relationships/hyperlink" Target="http://agro-soyuz.ru/assets/images/JUB/allium/325520%205-ALLIUM-PURPLE-SENSATION---BIO.jpg" TargetMode="External"/><Relationship Id="rId411" Type="http://schemas.openxmlformats.org/officeDocument/2006/relationships/hyperlink" Target="http://agro-soyuz.ru/assets/images/JUB/Other/323720,%203%20FRITILLARIA%20IMPERIALIS%20MIX.jpg" TargetMode="External"/><Relationship Id="rId432" Type="http://schemas.openxmlformats.org/officeDocument/2006/relationships/hyperlink" Target="http://agro-soyuz.ru/assets/images/JUB/Showbox/752310,%20Showbox%20-%20350%20Tulipa%20Single%20Late.jpg" TargetMode="External"/><Relationship Id="rId453" Type="http://schemas.openxmlformats.org/officeDocument/2006/relationships/hyperlink" Target="http://agro-soyuz.ru/assets/images/JUB/Showbox/752920%20X%20%20200%20NARCISSUS%20TROMPET%20%20TRUMPET.png" TargetMode="External"/><Relationship Id="rId474" Type="http://schemas.openxmlformats.org/officeDocument/2006/relationships/drawing" Target="../drawings/drawing1.xml"/><Relationship Id="rId106" Type="http://schemas.openxmlformats.org/officeDocument/2006/relationships/hyperlink" Target="http://agro-soyuz.ru/assets/images/JUB/Tulipa/304900-10-TULIPA-BAKERI-LILAC-WONDER-6.jpg" TargetMode="External"/><Relationship Id="rId127" Type="http://schemas.openxmlformats.org/officeDocument/2006/relationships/hyperlink" Target="http://agro-soyuz.ru/assets/images/JUB/Narcissus/306090,%205%20NARCISSUS%20ICE%20KING.jpg" TargetMode="External"/><Relationship Id="rId313" Type="http://schemas.openxmlformats.org/officeDocument/2006/relationships/hyperlink" Target="http://agro-soyuz.ru/assets/images/JUB/Tulipa/314825%205-TULIPA-TROPICAL-WAVE.jpg" TargetMode="External"/><Relationship Id="rId10" Type="http://schemas.openxmlformats.org/officeDocument/2006/relationships/hyperlink" Target="http://agro-soyuz.ru/assets/images/JUB/Hyacinthus/300760,%205%20HYACINTHUS%20SPLENDID%20CORNELIA.jpg" TargetMode="External"/><Relationship Id="rId31" Type="http://schemas.openxmlformats.org/officeDocument/2006/relationships/hyperlink" Target="http://agro-soyuz.ru/assets/images/JUB/Tulipa/301720,%2010%20TULIPA%20GAVOTA.jpg" TargetMode="External"/><Relationship Id="rId52" Type="http://schemas.openxmlformats.org/officeDocument/2006/relationships/hyperlink" Target="http://agro-soyuz.ru/assets/images/JUB/Tulipa/302740,%207%20TULIPA%20FIRE%20WINGS.jpg" TargetMode="External"/><Relationship Id="rId73" Type="http://schemas.openxmlformats.org/officeDocument/2006/relationships/hyperlink" Target="http://agro-soyuz.ru/assets/images/JUB/Tulipa/303560,%207%20TULIPA%20BLUE%20PARROT.jpg" TargetMode="External"/><Relationship Id="rId94" Type="http://schemas.openxmlformats.org/officeDocument/2006/relationships/hyperlink" Target="http://agro-soyuz.ru/assets/images/JUB/Tulipa/304440,%2010%20TULIPA%20PURISSIMA.jpg" TargetMode="External"/><Relationship Id="rId148" Type="http://schemas.openxmlformats.org/officeDocument/2006/relationships/hyperlink" Target="http://agro-soyuz.ru/assets/images/JUB/Narcissus/306960,%205%20Narcssus%20Tete%20Boucle.jpg" TargetMode="External"/><Relationship Id="rId169" Type="http://schemas.openxmlformats.org/officeDocument/2006/relationships/hyperlink" Target="http://agro-soyuz.ru/assets/images/JUB/Crocus/307780,%2020%20CROCUS%20SIEBERI%20TRICOLOR.jpg" TargetMode="External"/><Relationship Id="rId334" Type="http://schemas.openxmlformats.org/officeDocument/2006/relationships/hyperlink" Target="http://agro-soyuz.ru/assets/images/JUB/Crocus/350800,%208%20CROCUS%20WHITE.jpg" TargetMode="External"/><Relationship Id="rId355" Type="http://schemas.openxmlformats.org/officeDocument/2006/relationships/hyperlink" Target="http://agro-soyuz.ru/assets/images/JUB/Tulipa/322400-15-TULIPA-DOUBLE-SENSATION-1112.jpg" TargetMode="External"/><Relationship Id="rId376" Type="http://schemas.openxmlformats.org/officeDocument/2006/relationships/hyperlink" Target="http://agro-soyuz.ru/assets/images/JUB/Tulipa/322770,%2015%20TULIPA-NARCISSUS%20FOLK%20STORY.jpg" TargetMode="External"/><Relationship Id="rId397" Type="http://schemas.openxmlformats.org/officeDocument/2006/relationships/hyperlink" Target="http://agro-soyuz.ru/assets/images/JUB/Crocus/323420,%2050%20CROCUS%20SPECIES%20MIX.jpg" TargetMode="External"/><Relationship Id="rId4" Type="http://schemas.openxmlformats.org/officeDocument/2006/relationships/hyperlink" Target="http://agro-soyuz.ru/assets/images/JUB/Hyacinthus/300310,%205%20HYACINTHUS%20BLUE%20JACKET.jpg" TargetMode="External"/><Relationship Id="rId180" Type="http://schemas.openxmlformats.org/officeDocument/2006/relationships/hyperlink" Target="http://agro-soyuz.ru/assets/images/JUB/allium/308150,%201%20ALLIUM%20HIS%20EXCELLENCY.jpg" TargetMode="External"/><Relationship Id="rId215" Type="http://schemas.openxmlformats.org/officeDocument/2006/relationships/hyperlink" Target="http://agro-soyuz.ru/assets/images/JUB/Iris/310360,%2015%20IRIS%20RETICULATA%20HARMONY.jpg" TargetMode="External"/><Relationship Id="rId236" Type="http://schemas.openxmlformats.org/officeDocument/2006/relationships/hyperlink" Target="http://agro-soyuz.ru/assets/images/JUB/Other/311200,%2010%20MUSCARI%20TOUCH%20OF%20SNOW.jpg" TargetMode="External"/><Relationship Id="rId257" Type="http://schemas.openxmlformats.org/officeDocument/2006/relationships/hyperlink" Target="http://agro-soyuz.ru/assets/images/JUB/Other/311450-25-PUSCHKINIA-LIBANOTICA-56.jpg" TargetMode="External"/><Relationship Id="rId278" Type="http://schemas.openxmlformats.org/officeDocument/2006/relationships/hyperlink" Target="http://agro-soyuz.ru/assets/images/JUB/Tulipa/325130%207-TULIPA-LITTLE-BEAUTY---BIO.jpg" TargetMode="External"/><Relationship Id="rId401" Type="http://schemas.openxmlformats.org/officeDocument/2006/relationships/hyperlink" Target="http://agro-soyuz.ru/assets/images/JUB/allium/323560,%2015%20ALLIUM%20PURPLE%20SENSATION.jpg" TargetMode="External"/><Relationship Id="rId422" Type="http://schemas.openxmlformats.org/officeDocument/2006/relationships/hyperlink" Target="http://agro-soyuz.ru/assets/images/JUB/Showbox/752000,%20Showbox%20-%20200%20Hyacinthus%20Single%20A.jpg" TargetMode="External"/><Relationship Id="rId443" Type="http://schemas.openxmlformats.org/officeDocument/2006/relationships/hyperlink" Target="http://agro-soyuz.ru/assets/images/JUB/Showbox/752730%20350-TULPEN-PASTEL.jpg" TargetMode="External"/><Relationship Id="rId464" Type="http://schemas.openxmlformats.org/officeDocument/2006/relationships/hyperlink" Target="http://agro-soyuz.ru/assets/images/JUB/Showbox/753410%20X--1000-IRISSEN--HOLLANDSE.jpg" TargetMode="External"/><Relationship Id="rId303" Type="http://schemas.openxmlformats.org/officeDocument/2006/relationships/hyperlink" Target="http://agro-soyuz.ru/assets/images/JUB/Tulipa/313520,%205%20TULIPA%20DANCELINE.jpg" TargetMode="External"/><Relationship Id="rId42" Type="http://schemas.openxmlformats.org/officeDocument/2006/relationships/hyperlink" Target="http://agro-soyuz.ru/assets/images/JUB/Tulipa/302240,%2010%20Tulipa%20Daydream.jpg" TargetMode="External"/><Relationship Id="rId84" Type="http://schemas.openxmlformats.org/officeDocument/2006/relationships/hyperlink" Target="http://agro-soyuz.ru/assets/images/JUB/Tulipa/304100--7-TULIPA-ICOON-1112.jpg" TargetMode="External"/><Relationship Id="rId138" Type="http://schemas.openxmlformats.org/officeDocument/2006/relationships/hyperlink" Target="http://agro-soyuz.ru/assets/images/JUB/Narcissus/306560,%205%20NARCISSUS%20GERANIUM.jpg" TargetMode="External"/><Relationship Id="rId345" Type="http://schemas.openxmlformats.org/officeDocument/2006/relationships/hyperlink" Target="http://agro-soyuz.ru/assets/images/JUB/Tulipa/322210,%2015%20Tulipa%20Adventure.jpg" TargetMode="External"/><Relationship Id="rId387" Type="http://schemas.openxmlformats.org/officeDocument/2006/relationships/hyperlink" Target="http://agro-soyuz.ru/assets/images/JUB/Narcissus/323210,%2025%20NARCISSUS%20TETE-A-TETE.jpg" TargetMode="External"/><Relationship Id="rId191" Type="http://schemas.openxmlformats.org/officeDocument/2006/relationships/hyperlink" Target="http://agro-soyuz.ru/assets/images/JUB/allium/308400-10-ALLIUM-WHITE-CLOUD-6.jpg" TargetMode="External"/><Relationship Id="rId205" Type="http://schemas.openxmlformats.org/officeDocument/2006/relationships/hyperlink" Target="http://agro-soyuz.ru/assets/images/JUB/Other/309730,%201%20FRITILLARIA%20IMP.%20LUTEA.jpg" TargetMode="External"/><Relationship Id="rId247" Type="http://schemas.openxmlformats.org/officeDocument/2006/relationships/hyperlink" Target="http://agro-soyuz.ru/assets/images/JUB/Other/309400,%2015%20ERANTHIS%20CILICICA.jpg" TargetMode="External"/><Relationship Id="rId412" Type="http://schemas.openxmlformats.org/officeDocument/2006/relationships/hyperlink" Target="http://agro-soyuz.ru/assets/images/JUB/Other/323740,%2025%20GALANTHUS%20ELWESII.jpg" TargetMode="External"/><Relationship Id="rId107" Type="http://schemas.openxmlformats.org/officeDocument/2006/relationships/hyperlink" Target="http://agro-soyuz.ru/assets/images/JUB/Tulipa/304910-10-TULIPA-CLUSIANA-CYNTHIA-6.jpg" TargetMode="External"/><Relationship Id="rId289" Type="http://schemas.openxmlformats.org/officeDocument/2006/relationships/hyperlink" Target="http://agro-soyuz.ru/assets/images/JUB/BIO/325570--2-CAMASSIA-LEICHTLINII-CAERULEA---BIO-14%20-%20%D0%BA%D0%BE%D0%BF%D0%B8%D1%8F.jpg" TargetMode="External"/><Relationship Id="rId454" Type="http://schemas.openxmlformats.org/officeDocument/2006/relationships/hyperlink" Target="http://agro-soyuz.ru/assets/images/JUB/Showbox/752960%20X--200-NARCISSEN-DUBBEL--A.jpg" TargetMode="External"/><Relationship Id="rId11" Type="http://schemas.openxmlformats.org/officeDocument/2006/relationships/hyperlink" Target="http://agro-soyuz.ru/assets/images/JUB/Hyacinthus/300780,%205%20HYACINTHUS%20WOODSTOCK.jpg" TargetMode="External"/><Relationship Id="rId53" Type="http://schemas.openxmlformats.org/officeDocument/2006/relationships/hyperlink" Target="http://agro-soyuz.ru/assets/images/JUB/Tulipa/302780,%207%20TULIPA%20PIETER%20DE%20LEUR.jpg" TargetMode="External"/><Relationship Id="rId149" Type="http://schemas.openxmlformats.org/officeDocument/2006/relationships/hyperlink" Target="http://agro-soyuz.ru/assets/images/JUB/Narcissus/306980,%205%20NARCISSUS%20TRIANDRUS%20THALIA.jpg" TargetMode="External"/><Relationship Id="rId314" Type="http://schemas.openxmlformats.org/officeDocument/2006/relationships/hyperlink" Target="http://agro-soyuz.ru/assets/images/JUB/Tulipa/314838%205-TULIPA-VIOLET-PRANAA.jpg" TargetMode="External"/><Relationship Id="rId356" Type="http://schemas.openxmlformats.org/officeDocument/2006/relationships/hyperlink" Target="http://agro-soyuz.ru/assets/images/JUB/Tulipa/322403-15-TULIPA-DUTCH-DESIGN-MIX-1112.jpg" TargetMode="External"/><Relationship Id="rId398" Type="http://schemas.openxmlformats.org/officeDocument/2006/relationships/hyperlink" Target="http://agro-soyuz.ru/assets/images/JUB/allium/323500,%203%20ALLIUM%20GLADIATOR.jpg" TargetMode="External"/><Relationship Id="rId95" Type="http://schemas.openxmlformats.org/officeDocument/2006/relationships/hyperlink" Target="http://agro-soyuz.ru/assets/images/JUB/Tulipa/304510%207%20TULIPA-FUN-COLOURS.jpg" TargetMode="External"/><Relationship Id="rId160" Type="http://schemas.openxmlformats.org/officeDocument/2006/relationships/hyperlink" Target="http://agro-soyuz.ru/assets/images/JUB/Crocus/307510,%2015%20CROCUS%20LARGE%20FLOWERING%20MIX.jpg" TargetMode="External"/><Relationship Id="rId216" Type="http://schemas.openxmlformats.org/officeDocument/2006/relationships/hyperlink" Target="http://agro-soyuz.ru/assets/images/JUB/Iris/310390,%2010%20IRIS%20KATHARINE%20HODGKIN.jpg" TargetMode="External"/><Relationship Id="rId423" Type="http://schemas.openxmlformats.org/officeDocument/2006/relationships/hyperlink" Target="http://agro-soyuz.ru/assets/images/JUB/Showbox/752030,%20Showbox%20-%20200%20Hyacinthus%20Single%20B.jpg" TargetMode="External"/><Relationship Id="rId258" Type="http://schemas.openxmlformats.org/officeDocument/2006/relationships/hyperlink" Target="http://agro-soyuz.ru/assets/images/JUB/Other/311750-20-SCILLA-SIBERICA-78.jpg" TargetMode="External"/><Relationship Id="rId465" Type="http://schemas.openxmlformats.org/officeDocument/2006/relationships/hyperlink" Target="http://agro-soyuz.ru/assets/images/JUB/Showbox/753420%20X-750-IRIS-DWARF-NJ.jpg" TargetMode="External"/><Relationship Id="rId22" Type="http://schemas.openxmlformats.org/officeDocument/2006/relationships/hyperlink" Target="http://agro-soyuz.ru/assets/images/JUB/Tulipa/301460,%207%20TULIPA%20MONDIAL.jpg" TargetMode="External"/><Relationship Id="rId64" Type="http://schemas.openxmlformats.org/officeDocument/2006/relationships/hyperlink" Target="http://agro-soyuz.ru/assets/images/JUB/Tulipa/303280,%207%20TULIPA%20VINCENT%20VAN%20GOGH.jpg" TargetMode="External"/><Relationship Id="rId118" Type="http://schemas.openxmlformats.org/officeDocument/2006/relationships/hyperlink" Target="http://agro-soyuz.ru/assets/images/JUB/Narcissus/305550,%205%20NARCISSUS%20LAS%20VEGAS.jpg" TargetMode="External"/><Relationship Id="rId325" Type="http://schemas.openxmlformats.org/officeDocument/2006/relationships/hyperlink" Target="http://agro-soyuz.ru/assets/images/JUB/Tulipa/350250%205-TULIPA-TRIUMPH-PINK.jpg" TargetMode="External"/><Relationship Id="rId367" Type="http://schemas.openxmlformats.org/officeDocument/2006/relationships/hyperlink" Target="http://agro-soyuz.ru/assets/images/JUB/Tulipa/322670,%2015%20TULIPA%20SORBET%20MIX.jpg" TargetMode="External"/><Relationship Id="rId171" Type="http://schemas.openxmlformats.org/officeDocument/2006/relationships/hyperlink" Target="http://agro-soyuz.ru/assets/images/JUB/allium/307950,%201%20Allium%20Ambassador.jpg" TargetMode="External"/><Relationship Id="rId227" Type="http://schemas.openxmlformats.org/officeDocument/2006/relationships/hyperlink" Target="http://agro-soyuz.ru/assets/images/JUB/Lilium/310810,%202%20LILIUM%20AZIATIC%20RED.jpg" TargetMode="External"/><Relationship Id="rId269" Type="http://schemas.openxmlformats.org/officeDocument/2006/relationships/hyperlink" Target="http://agro-soyuz.ru/assets/images/JUB/Hyacinthus/312160,%203%20HYACINTHUS%20GLASS%20WHITE%20PEARL.jpg" TargetMode="External"/><Relationship Id="rId434" Type="http://schemas.openxmlformats.org/officeDocument/2006/relationships/hyperlink" Target="http://agro-soyuz.ru/assets/images/JUB/Showbox/752550,%20Showbox%20-%20350%20Tulipa%20Lily%20flowering%20B.jpg" TargetMode="External"/><Relationship Id="rId33" Type="http://schemas.openxmlformats.org/officeDocument/2006/relationships/hyperlink" Target="http://agro-soyuz.ru/assets/images/JUB/Tulipa/301840,%2010%20TULIPA%20LEEN%20VAN%20DER%20MARK.jpg" TargetMode="External"/><Relationship Id="rId129" Type="http://schemas.openxmlformats.org/officeDocument/2006/relationships/hyperlink" Target="http://agro-soyuz.ru/assets/images/JUB/Narcissus/306200,%205%20NARCISSUS%20WESTWARD.jpg" TargetMode="External"/><Relationship Id="rId280" Type="http://schemas.openxmlformats.org/officeDocument/2006/relationships/hyperlink" Target="http://agro-soyuz.ru/assets/images/JUB/BIO/325330---5-NARCISSUS-PAPILLON-BLANC---BIO-1214%20-%20%D0%BA%D0%BE%D0%BF%D0%B8%D1%8F.jpg" TargetMode="External"/><Relationship Id="rId336" Type="http://schemas.openxmlformats.org/officeDocument/2006/relationships/hyperlink" Target="http://agro-soyuz.ru/assets/images/JUB/allium/350850%201-ALLIUM-PURPLE-SENSATION.jpg" TargetMode="External"/><Relationship Id="rId75" Type="http://schemas.openxmlformats.org/officeDocument/2006/relationships/hyperlink" Target="http://agro-soyuz.ru/assets/images/JUB/Tulipa/303600,%207%20TULIPA%20FLAMING%20PARROT.jpg" TargetMode="External"/><Relationship Id="rId140" Type="http://schemas.openxmlformats.org/officeDocument/2006/relationships/hyperlink" Target="http://agro-soyuz.ru/assets/images/JUB/Narcissus/306620,%205%20NARCISSUS%20YELLOW%20CHEERFULNESS.jpg" TargetMode="External"/><Relationship Id="rId182" Type="http://schemas.openxmlformats.org/officeDocument/2006/relationships/hyperlink" Target="http://agro-soyuz.ru/assets/images/JUB/allium/308180,%2025%20ALLIUM%20MOLY.jpg" TargetMode="External"/><Relationship Id="rId378" Type="http://schemas.openxmlformats.org/officeDocument/2006/relationships/hyperlink" Target="http://agro-soyuz.ru/assets/images/JUB/Narcissus/322890,%2015%20NARCISSUS%20CARLTON.jpg" TargetMode="External"/><Relationship Id="rId403" Type="http://schemas.openxmlformats.org/officeDocument/2006/relationships/hyperlink" Target="http://agro-soyuz.ru/assets/images/JUB/allium/323490-15-ALLIUM-CHRISTOPHII-1012.jpg" TargetMode="External"/><Relationship Id="rId6" Type="http://schemas.openxmlformats.org/officeDocument/2006/relationships/hyperlink" Target="http://agro-soyuz.ru/assets/images/JUB/Hyacinthus/300460,%205%20HYACINTHUS%20GIPSY%20QUEEN.jpg" TargetMode="External"/><Relationship Id="rId238" Type="http://schemas.openxmlformats.org/officeDocument/2006/relationships/hyperlink" Target="http://agro-soyuz.ru/assets/images/JUB/Other/311160-10-MUSCARI-NIGHT-EYES-78.jpg" TargetMode="External"/><Relationship Id="rId445" Type="http://schemas.openxmlformats.org/officeDocument/2006/relationships/hyperlink" Target="http://agro-soyuz.ru/assets/images/JUB/Showbox/752870,%20Showbox%20-%20350%20Tulipa%20Kaufmanniana.jpg" TargetMode="External"/><Relationship Id="rId291" Type="http://schemas.openxmlformats.org/officeDocument/2006/relationships/hyperlink" Target="http://agro-soyuz.ru/assets/images/JUB/BIO/325670-10-MUSCARI-ARMENIACUM---BIO-7.jpg" TargetMode="External"/><Relationship Id="rId305" Type="http://schemas.openxmlformats.org/officeDocument/2006/relationships/hyperlink" Target="http://agro-soyuz.ru/assets/images/JUB/Tulipa/313535,%205%20TULIPA%20DREAM%20TOUCH.jpg" TargetMode="External"/><Relationship Id="rId347" Type="http://schemas.openxmlformats.org/officeDocument/2006/relationships/hyperlink" Target="http://agro-soyuz.ru/assets/images/JUB/Tulipa/322250,%2025%20TULIPA%20BELLES%20TULIPES.jpg" TargetMode="External"/><Relationship Id="rId44" Type="http://schemas.openxmlformats.org/officeDocument/2006/relationships/hyperlink" Target="http://agro-soyuz.ru/assets/images/JUB/Tulipa/302320,%2010%20TULIPA%20PINK%20IMPRESSION.jpg" TargetMode="External"/><Relationship Id="rId86" Type="http://schemas.openxmlformats.org/officeDocument/2006/relationships/hyperlink" Target="http://agro-soyuz.ru/assets/images/JUB/Tulipa/303940,%205%20TULIPA%20BLACK%20HERO.jpg" TargetMode="External"/><Relationship Id="rId151" Type="http://schemas.openxmlformats.org/officeDocument/2006/relationships/hyperlink" Target="http://agro-soyuz.ru/assets/images/JUB/Narcissus/307020%205-NARCISSUS-WHITE-PETTICOAT.jpghttp:/agro-soyuz.ru/assets/images/JUB/Narcissus/307020%205-NARCISSUS-WHITE-PETTICOAT.jpg" TargetMode="External"/><Relationship Id="rId389" Type="http://schemas.openxmlformats.org/officeDocument/2006/relationships/hyperlink" Target="http://agro-soyuz.ru/assets/images/JUB/Narcissus/322870-10-NARCISSUS-BUTTERFLY-MIX--1214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AB682"/>
  <sheetViews>
    <sheetView tabSelected="1" topLeftCell="A2" zoomScale="115" zoomScaleNormal="115" workbookViewId="0">
      <selection activeCell="B2" sqref="B2"/>
    </sheetView>
  </sheetViews>
  <sheetFormatPr defaultColWidth="9.140625" defaultRowHeight="12.75"/>
  <cols>
    <col min="1" max="1" width="15.28515625" style="3" customWidth="1"/>
    <col min="2" max="2" width="24.42578125" style="2" customWidth="1"/>
    <col min="3" max="3" width="10.140625" style="8" customWidth="1"/>
    <col min="4" max="4" width="5.42578125" style="8" customWidth="1"/>
    <col min="5" max="5" width="8.140625" style="20" customWidth="1"/>
    <col min="6" max="6" width="9" style="133" customWidth="1"/>
    <col min="7" max="7" width="7.42578125" style="8" customWidth="1"/>
    <col min="8" max="8" width="8.140625" style="172" customWidth="1"/>
    <col min="9" max="10" width="10.7109375" style="20" customWidth="1"/>
    <col min="11" max="16384" width="9.140625" style="1"/>
  </cols>
  <sheetData>
    <row r="1" spans="1:11" s="17" customFormat="1" ht="15">
      <c r="A1" s="74"/>
      <c r="B1" s="18"/>
      <c r="C1" s="18"/>
      <c r="D1" s="18"/>
      <c r="E1" s="136"/>
      <c r="F1" s="118"/>
      <c r="G1" s="19"/>
      <c r="H1" s="147"/>
      <c r="I1" s="19"/>
      <c r="J1" s="19"/>
    </row>
    <row r="2" spans="1:11" customFormat="1" ht="18.75">
      <c r="A2" s="75"/>
      <c r="B2" s="332" t="s">
        <v>678</v>
      </c>
      <c r="C2" s="13"/>
      <c r="D2" s="13"/>
      <c r="E2" s="137"/>
      <c r="F2" s="119"/>
      <c r="G2" s="13"/>
      <c r="H2" s="148"/>
    </row>
    <row r="3" spans="1:11" customFormat="1" ht="21" customHeight="1">
      <c r="A3" s="72"/>
      <c r="B3" s="72" t="s">
        <v>596</v>
      </c>
      <c r="C3" s="72"/>
      <c r="D3" s="72"/>
      <c r="E3" s="138" t="s">
        <v>585</v>
      </c>
      <c r="F3" s="120"/>
      <c r="G3" s="106"/>
      <c r="H3" s="149"/>
      <c r="I3" s="106"/>
    </row>
    <row r="4" spans="1:11" customFormat="1" ht="15">
      <c r="A4" s="30" t="s">
        <v>735</v>
      </c>
      <c r="B4" s="110"/>
      <c r="E4" s="139" t="s">
        <v>477</v>
      </c>
      <c r="F4" s="121"/>
      <c r="G4" s="29" t="s">
        <v>478</v>
      </c>
      <c r="H4" s="150"/>
      <c r="I4" s="13"/>
      <c r="J4" s="13"/>
      <c r="K4" s="93"/>
    </row>
    <row r="5" spans="1:11" customFormat="1" ht="15">
      <c r="B5" s="110" t="s">
        <v>589</v>
      </c>
      <c r="E5" s="139" t="s">
        <v>594</v>
      </c>
      <c r="F5" s="121"/>
      <c r="G5" s="31"/>
      <c r="H5" s="150"/>
      <c r="I5" s="13"/>
      <c r="J5" s="13"/>
      <c r="K5" s="93"/>
    </row>
    <row r="6" spans="1:11" customFormat="1" ht="15">
      <c r="A6" s="105"/>
      <c r="B6" s="106" t="s">
        <v>583</v>
      </c>
      <c r="C6" s="106"/>
      <c r="D6" s="106"/>
      <c r="E6" s="139" t="s">
        <v>479</v>
      </c>
      <c r="F6" s="121"/>
      <c r="G6" s="31" t="s">
        <v>480</v>
      </c>
      <c r="H6" s="150"/>
      <c r="I6" s="13"/>
      <c r="J6" s="13"/>
      <c r="K6" s="93"/>
    </row>
    <row r="7" spans="1:11" customFormat="1" ht="14.45" customHeight="1">
      <c r="A7" s="107" t="s">
        <v>584</v>
      </c>
      <c r="B7" s="73"/>
      <c r="C7" s="28"/>
      <c r="D7" s="28"/>
      <c r="E7" s="140"/>
      <c r="F7" s="122"/>
      <c r="G7" s="28"/>
      <c r="H7" s="151"/>
      <c r="I7" s="14"/>
      <c r="J7" s="33"/>
      <c r="K7" s="93"/>
    </row>
    <row r="8" spans="1:11" customFormat="1" ht="15">
      <c r="A8" s="107" t="s">
        <v>585</v>
      </c>
      <c r="B8" s="28"/>
      <c r="C8" s="28"/>
      <c r="D8" s="28"/>
      <c r="E8" s="140"/>
      <c r="F8" s="122"/>
      <c r="G8" s="28"/>
      <c r="H8" s="151"/>
      <c r="I8" s="14"/>
      <c r="J8" s="33"/>
      <c r="K8" s="93"/>
    </row>
    <row r="9" spans="1:11" customFormat="1" ht="15">
      <c r="A9" s="107" t="s">
        <v>586</v>
      </c>
      <c r="B9" s="108"/>
      <c r="C9" s="28"/>
      <c r="D9" s="28"/>
      <c r="E9" s="140"/>
      <c r="F9" s="122"/>
      <c r="G9" s="28"/>
      <c r="H9" s="151"/>
      <c r="I9" s="14"/>
      <c r="J9" s="33"/>
      <c r="K9" s="93"/>
    </row>
    <row r="10" spans="1:11" customFormat="1" ht="15.75">
      <c r="A10" s="107"/>
      <c r="B10" s="117" t="s">
        <v>736</v>
      </c>
      <c r="C10" s="28"/>
      <c r="D10" s="28"/>
      <c r="E10" s="140"/>
      <c r="F10" s="123"/>
      <c r="G10" s="71" t="s">
        <v>590</v>
      </c>
      <c r="H10" s="151"/>
      <c r="I10" s="14"/>
      <c r="J10" s="33"/>
      <c r="K10" s="93"/>
    </row>
    <row r="11" spans="1:11" customFormat="1" ht="15.75">
      <c r="A11" s="107"/>
      <c r="C11" s="28"/>
      <c r="D11" s="28"/>
      <c r="E11" s="140"/>
      <c r="F11" s="123"/>
      <c r="G11" s="71" t="s">
        <v>734</v>
      </c>
      <c r="H11" s="151"/>
      <c r="I11" s="14"/>
      <c r="J11" s="34"/>
      <c r="K11" s="93"/>
    </row>
    <row r="12" spans="1:11" customFormat="1" ht="15.75">
      <c r="A12" s="107"/>
      <c r="B12" s="28"/>
      <c r="C12" s="28"/>
      <c r="D12" s="28"/>
      <c r="E12" s="141"/>
      <c r="F12" s="124"/>
      <c r="G12" s="71" t="s">
        <v>576</v>
      </c>
      <c r="H12" s="152"/>
      <c r="I12" s="14" t="s">
        <v>481</v>
      </c>
      <c r="J12" s="34">
        <f>SUM(H22:H681)</f>
        <v>0</v>
      </c>
      <c r="K12" s="93"/>
    </row>
    <row r="13" spans="1:11" customFormat="1" ht="15">
      <c r="A13" s="107" t="s">
        <v>587</v>
      </c>
      <c r="B13" s="28"/>
      <c r="C13" s="28"/>
      <c r="D13" s="28"/>
      <c r="E13" s="141"/>
      <c r="F13" s="124"/>
      <c r="G13" s="15"/>
      <c r="H13" s="152"/>
      <c r="I13" s="14"/>
      <c r="J13" s="34"/>
      <c r="K13" s="93"/>
    </row>
    <row r="14" spans="1:11" customFormat="1" ht="15">
      <c r="A14" s="107" t="s">
        <v>588</v>
      </c>
      <c r="B14" s="109"/>
      <c r="C14" s="109"/>
      <c r="D14" s="109"/>
      <c r="E14" s="141"/>
      <c r="F14" s="124"/>
      <c r="G14" s="15"/>
      <c r="H14" s="153"/>
      <c r="I14" s="14"/>
      <c r="J14" s="34"/>
      <c r="K14" s="93"/>
    </row>
    <row r="15" spans="1:11" customFormat="1" ht="15">
      <c r="C15" s="32" t="s">
        <v>482</v>
      </c>
      <c r="E15" s="142"/>
      <c r="F15" s="125"/>
      <c r="G15" s="32"/>
      <c r="H15" s="154">
        <v>1000</v>
      </c>
      <c r="I15" s="16">
        <v>1</v>
      </c>
      <c r="J15" s="33">
        <f>H15*I15</f>
        <v>1000</v>
      </c>
      <c r="K15" s="93"/>
    </row>
    <row r="16" spans="1:11" customFormat="1" ht="15.75">
      <c r="A16" s="112" t="s">
        <v>593</v>
      </c>
      <c r="E16" s="143"/>
      <c r="F16" s="126"/>
      <c r="G16" s="30"/>
      <c r="H16" s="334"/>
      <c r="I16" s="334"/>
      <c r="J16" s="69">
        <f>SUM(J12,J15)</f>
        <v>1000</v>
      </c>
      <c r="K16" s="93"/>
    </row>
    <row r="17" spans="1:28" customFormat="1" ht="18.75">
      <c r="A17" s="112" t="s">
        <v>591</v>
      </c>
      <c r="D17" s="19"/>
      <c r="E17" s="144"/>
      <c r="F17" s="127"/>
      <c r="G17" s="111"/>
      <c r="H17" s="155"/>
      <c r="I17" s="115"/>
      <c r="J17" s="70">
        <f>SUM(J22:J681)</f>
        <v>0</v>
      </c>
      <c r="K17" s="93"/>
    </row>
    <row r="18" spans="1:28" customFormat="1" ht="18.75">
      <c r="A18" s="113" t="s">
        <v>592</v>
      </c>
      <c r="C18" s="116" t="s">
        <v>595</v>
      </c>
      <c r="D18" s="19"/>
      <c r="E18" s="144"/>
      <c r="F18" s="127"/>
      <c r="G18" s="111"/>
      <c r="H18" s="156"/>
      <c r="I18" s="114"/>
      <c r="J18" s="180"/>
      <c r="K18" s="93"/>
    </row>
    <row r="19" spans="1:28" s="7" customFormat="1" ht="42" customHeight="1">
      <c r="A19" s="40" t="s">
        <v>582</v>
      </c>
      <c r="B19" s="40" t="s">
        <v>581</v>
      </c>
      <c r="C19" s="40" t="s">
        <v>483</v>
      </c>
      <c r="D19" s="41" t="s">
        <v>484</v>
      </c>
      <c r="E19" s="43" t="s">
        <v>496</v>
      </c>
      <c r="F19" s="128" t="s">
        <v>495</v>
      </c>
      <c r="G19" s="41" t="s">
        <v>485</v>
      </c>
      <c r="H19" s="157" t="s">
        <v>497</v>
      </c>
      <c r="I19" s="42" t="s">
        <v>486</v>
      </c>
      <c r="J19" s="181" t="s">
        <v>487</v>
      </c>
    </row>
    <row r="20" spans="1:28" s="7" customFormat="1" ht="17.100000000000001" customHeight="1">
      <c r="A20" s="100"/>
      <c r="B20" s="101" t="s">
        <v>488</v>
      </c>
      <c r="C20" s="102"/>
      <c r="D20" s="102"/>
      <c r="E20" s="103"/>
      <c r="F20" s="129"/>
      <c r="G20" s="102"/>
      <c r="H20" s="158"/>
      <c r="I20" s="103"/>
      <c r="J20" s="182"/>
    </row>
    <row r="21" spans="1:28" s="7" customFormat="1" ht="17.100000000000001" customHeight="1">
      <c r="A21" s="80" t="s">
        <v>489</v>
      </c>
      <c r="B21" s="35"/>
      <c r="C21" s="12"/>
      <c r="D21" s="12"/>
      <c r="E21" s="145"/>
      <c r="F21" s="130"/>
      <c r="G21" s="23"/>
      <c r="H21" s="159"/>
      <c r="I21" s="27"/>
      <c r="J21" s="183"/>
    </row>
    <row r="22" spans="1:28" s="7" customFormat="1" ht="17.100000000000001" customHeight="1">
      <c r="A22" s="77">
        <v>300260</v>
      </c>
      <c r="B22" s="173" t="s">
        <v>420</v>
      </c>
      <c r="C22" s="21" t="s">
        <v>73</v>
      </c>
      <c r="D22" s="21">
        <v>5</v>
      </c>
      <c r="E22" s="99">
        <v>270.18</v>
      </c>
      <c r="F22" s="131">
        <f>E22/I22</f>
        <v>54.036000000000001</v>
      </c>
      <c r="G22" s="21"/>
      <c r="H22" s="160">
        <f>G22*E22</f>
        <v>0</v>
      </c>
      <c r="I22" s="22">
        <v>5</v>
      </c>
      <c r="J22" s="98">
        <f t="shared" ref="J22:J33" si="0">I22*G22</f>
        <v>0</v>
      </c>
      <c r="AB22" s="9"/>
    </row>
    <row r="23" spans="1:28" s="7" customFormat="1" ht="17.100000000000001" customHeight="1">
      <c r="A23" s="78">
        <v>300310</v>
      </c>
      <c r="B23" s="174" t="s">
        <v>204</v>
      </c>
      <c r="C23" s="21" t="s">
        <v>73</v>
      </c>
      <c r="D23" s="21">
        <v>5</v>
      </c>
      <c r="E23" s="233">
        <v>278.72999999999996</v>
      </c>
      <c r="F23" s="131">
        <f t="shared" ref="F23:F93" si="1">E23/I23</f>
        <v>55.745999999999995</v>
      </c>
      <c r="G23" s="21"/>
      <c r="H23" s="160">
        <f t="shared" ref="H23:H33" si="2">G23*E23</f>
        <v>0</v>
      </c>
      <c r="I23" s="22">
        <v>5</v>
      </c>
      <c r="J23" s="98">
        <f t="shared" si="0"/>
        <v>0</v>
      </c>
      <c r="AB23" s="9"/>
    </row>
    <row r="24" spans="1:28" s="7" customFormat="1" ht="17.100000000000001" customHeight="1">
      <c r="A24" s="78">
        <v>300320</v>
      </c>
      <c r="B24" s="284" t="s">
        <v>679</v>
      </c>
      <c r="C24" s="193" t="s">
        <v>73</v>
      </c>
      <c r="D24" s="21">
        <v>5</v>
      </c>
      <c r="E24" s="233">
        <v>270.18</v>
      </c>
      <c r="F24" s="131">
        <f t="shared" si="1"/>
        <v>54.036000000000001</v>
      </c>
      <c r="G24" s="21"/>
      <c r="H24" s="160">
        <f t="shared" si="2"/>
        <v>0</v>
      </c>
      <c r="I24" s="22">
        <v>5</v>
      </c>
      <c r="J24" s="98">
        <f t="shared" si="0"/>
        <v>0</v>
      </c>
      <c r="AB24" s="9"/>
    </row>
    <row r="25" spans="1:28" s="7" customFormat="1" ht="17.100000000000001" customHeight="1">
      <c r="A25" s="78">
        <v>300340</v>
      </c>
      <c r="B25" s="173" t="s">
        <v>205</v>
      </c>
      <c r="C25" s="21" t="s">
        <v>73</v>
      </c>
      <c r="D25" s="21">
        <v>5</v>
      </c>
      <c r="E25" s="233">
        <v>285.56999999999994</v>
      </c>
      <c r="F25" s="131">
        <f t="shared" si="1"/>
        <v>57.11399999999999</v>
      </c>
      <c r="G25" s="21"/>
      <c r="H25" s="160">
        <f t="shared" si="2"/>
        <v>0</v>
      </c>
      <c r="I25" s="22">
        <v>5</v>
      </c>
      <c r="J25" s="98">
        <f t="shared" si="0"/>
        <v>0</v>
      </c>
      <c r="AB25" s="9"/>
    </row>
    <row r="26" spans="1:28" s="7" customFormat="1" ht="17.100000000000001" customHeight="1">
      <c r="A26" s="78">
        <v>300460</v>
      </c>
      <c r="B26" s="174" t="s">
        <v>206</v>
      </c>
      <c r="C26" s="21" t="s">
        <v>73</v>
      </c>
      <c r="D26" s="21">
        <v>5</v>
      </c>
      <c r="E26" s="233">
        <v>292.40999999999997</v>
      </c>
      <c r="F26" s="131">
        <f t="shared" si="1"/>
        <v>58.481999999999992</v>
      </c>
      <c r="G26" s="21"/>
      <c r="H26" s="160">
        <f t="shared" si="2"/>
        <v>0</v>
      </c>
      <c r="I26" s="22">
        <v>5</v>
      </c>
      <c r="J26" s="98">
        <f t="shared" si="0"/>
        <v>0</v>
      </c>
      <c r="AB26" s="9"/>
    </row>
    <row r="27" spans="1:28" s="7" customFormat="1" ht="17.100000000000001" customHeight="1">
      <c r="A27" s="78">
        <v>300520</v>
      </c>
      <c r="B27" s="173" t="s">
        <v>207</v>
      </c>
      <c r="C27" s="21" t="s">
        <v>73</v>
      </c>
      <c r="D27" s="21">
        <v>5</v>
      </c>
      <c r="E27" s="233">
        <v>278.72999999999996</v>
      </c>
      <c r="F27" s="131">
        <f t="shared" si="1"/>
        <v>55.745999999999995</v>
      </c>
      <c r="G27" s="21"/>
      <c r="H27" s="160">
        <f t="shared" si="2"/>
        <v>0</v>
      </c>
      <c r="I27" s="22">
        <v>5</v>
      </c>
      <c r="J27" s="98">
        <f t="shared" si="0"/>
        <v>0</v>
      </c>
      <c r="AB27" s="9"/>
    </row>
    <row r="28" spans="1:28" s="7" customFormat="1" ht="17.100000000000001" customHeight="1">
      <c r="A28" s="78">
        <v>300620</v>
      </c>
      <c r="B28" s="175" t="s">
        <v>391</v>
      </c>
      <c r="C28" s="21" t="s">
        <v>73</v>
      </c>
      <c r="D28" s="21">
        <v>5</v>
      </c>
      <c r="E28" s="233">
        <v>278.72999999999996</v>
      </c>
      <c r="F28" s="131">
        <f t="shared" si="1"/>
        <v>55.745999999999995</v>
      </c>
      <c r="G28" s="21"/>
      <c r="H28" s="160">
        <f t="shared" si="2"/>
        <v>0</v>
      </c>
      <c r="I28" s="22">
        <v>5</v>
      </c>
      <c r="J28" s="98">
        <f t="shared" si="0"/>
        <v>0</v>
      </c>
      <c r="AB28" s="9"/>
    </row>
    <row r="29" spans="1:28" s="7" customFormat="1" ht="17.100000000000001" customHeight="1">
      <c r="A29" s="78">
        <v>300630</v>
      </c>
      <c r="B29" s="174" t="s">
        <v>208</v>
      </c>
      <c r="C29" s="21" t="s">
        <v>73</v>
      </c>
      <c r="D29" s="21">
        <v>5</v>
      </c>
      <c r="E29" s="233">
        <v>270.18</v>
      </c>
      <c r="F29" s="131">
        <f t="shared" si="1"/>
        <v>54.036000000000001</v>
      </c>
      <c r="G29" s="21"/>
      <c r="H29" s="160">
        <f t="shared" si="2"/>
        <v>0</v>
      </c>
      <c r="I29" s="22">
        <v>5</v>
      </c>
      <c r="J29" s="98">
        <f t="shared" si="0"/>
        <v>0</v>
      </c>
      <c r="AB29" s="9"/>
    </row>
    <row r="30" spans="1:28" s="7" customFormat="1" ht="17.100000000000001" customHeight="1">
      <c r="A30" s="78">
        <v>300760</v>
      </c>
      <c r="B30" s="174" t="s">
        <v>392</v>
      </c>
      <c r="C30" s="21" t="s">
        <v>73</v>
      </c>
      <c r="D30" s="21">
        <v>5</v>
      </c>
      <c r="E30" s="233">
        <v>278.72999999999996</v>
      </c>
      <c r="F30" s="131">
        <f t="shared" si="1"/>
        <v>55.745999999999995</v>
      </c>
      <c r="G30" s="21"/>
      <c r="H30" s="160">
        <f t="shared" si="2"/>
        <v>0</v>
      </c>
      <c r="I30" s="22">
        <v>5</v>
      </c>
      <c r="J30" s="98">
        <f t="shared" si="0"/>
        <v>0</v>
      </c>
      <c r="AB30" s="9"/>
    </row>
    <row r="31" spans="1:28" s="7" customFormat="1" ht="17.100000000000001" customHeight="1">
      <c r="A31" s="78">
        <v>300780</v>
      </c>
      <c r="B31" s="174" t="s">
        <v>209</v>
      </c>
      <c r="C31" s="21" t="s">
        <v>73</v>
      </c>
      <c r="D31" s="21">
        <v>5</v>
      </c>
      <c r="E31" s="233">
        <v>285.56999999999994</v>
      </c>
      <c r="F31" s="131">
        <f t="shared" si="1"/>
        <v>57.11399999999999</v>
      </c>
      <c r="G31" s="21"/>
      <c r="H31" s="160">
        <f t="shared" si="2"/>
        <v>0</v>
      </c>
      <c r="I31" s="22">
        <v>5</v>
      </c>
      <c r="J31" s="98">
        <f t="shared" si="0"/>
        <v>0</v>
      </c>
      <c r="AB31" s="9"/>
    </row>
    <row r="32" spans="1:28" s="7" customFormat="1" ht="17.100000000000001" customHeight="1">
      <c r="A32" s="78">
        <v>300800</v>
      </c>
      <c r="B32" s="174" t="s">
        <v>393</v>
      </c>
      <c r="C32" s="21" t="s">
        <v>73</v>
      </c>
      <c r="D32" s="21">
        <v>5</v>
      </c>
      <c r="E32" s="233">
        <v>292.40999999999997</v>
      </c>
      <c r="F32" s="131">
        <f t="shared" si="1"/>
        <v>58.481999999999992</v>
      </c>
      <c r="G32" s="21"/>
      <c r="H32" s="160">
        <f t="shared" si="2"/>
        <v>0</v>
      </c>
      <c r="I32" s="22">
        <v>5</v>
      </c>
      <c r="J32" s="98">
        <f t="shared" si="0"/>
        <v>0</v>
      </c>
      <c r="AB32" s="9"/>
    </row>
    <row r="33" spans="1:28" s="7" customFormat="1" ht="17.100000000000001" customHeight="1">
      <c r="A33" s="104">
        <v>300810</v>
      </c>
      <c r="B33" s="176" t="s">
        <v>52</v>
      </c>
      <c r="C33" s="25" t="s">
        <v>73</v>
      </c>
      <c r="D33" s="25">
        <v>5</v>
      </c>
      <c r="E33" s="233">
        <v>278.72999999999996</v>
      </c>
      <c r="F33" s="131">
        <f t="shared" si="1"/>
        <v>55.745999999999995</v>
      </c>
      <c r="G33" s="25"/>
      <c r="H33" s="161">
        <f t="shared" si="2"/>
        <v>0</v>
      </c>
      <c r="I33" s="26">
        <v>5</v>
      </c>
      <c r="J33" s="184">
        <f t="shared" si="0"/>
        <v>0</v>
      </c>
      <c r="AB33" s="9"/>
    </row>
    <row r="34" spans="1:28" s="7" customFormat="1" ht="17.100000000000001" customHeight="1" thickBot="1">
      <c r="A34" s="234" t="s">
        <v>490</v>
      </c>
      <c r="B34" s="235"/>
      <c r="C34" s="236"/>
      <c r="D34" s="236"/>
      <c r="E34" s="184"/>
      <c r="F34" s="220"/>
      <c r="G34" s="236"/>
      <c r="H34" s="237"/>
      <c r="I34" s="184"/>
      <c r="J34" s="184"/>
    </row>
    <row r="35" spans="1:28" s="7" customFormat="1" ht="17.100000000000001" customHeight="1" thickBot="1">
      <c r="A35" s="238">
        <v>300770</v>
      </c>
      <c r="B35" s="239" t="s">
        <v>680</v>
      </c>
      <c r="C35" s="240" t="s">
        <v>73</v>
      </c>
      <c r="D35" s="240">
        <v>5</v>
      </c>
      <c r="E35" s="241">
        <v>201.78</v>
      </c>
      <c r="F35" s="242">
        <f t="shared" si="1"/>
        <v>100.89</v>
      </c>
      <c r="G35" s="240"/>
      <c r="H35" s="243">
        <f>G35*E35</f>
        <v>0</v>
      </c>
      <c r="I35" s="241">
        <v>2</v>
      </c>
      <c r="J35" s="241">
        <f>I35*G35</f>
        <v>0</v>
      </c>
    </row>
    <row r="36" spans="1:28" s="7" customFormat="1" ht="17.100000000000001" customHeight="1" thickBot="1">
      <c r="A36" s="238">
        <v>300690</v>
      </c>
      <c r="B36" s="244" t="s">
        <v>210</v>
      </c>
      <c r="C36" s="240" t="s">
        <v>73</v>
      </c>
      <c r="D36" s="240">
        <v>5</v>
      </c>
      <c r="E36" s="241">
        <v>186.39000000000001</v>
      </c>
      <c r="F36" s="242">
        <f t="shared" si="1"/>
        <v>93.195000000000007</v>
      </c>
      <c r="G36" s="240"/>
      <c r="H36" s="243">
        <f>G36*E36</f>
        <v>0</v>
      </c>
      <c r="I36" s="241">
        <v>2</v>
      </c>
      <c r="J36" s="241">
        <f>I36*G36</f>
        <v>0</v>
      </c>
    </row>
    <row r="37" spans="1:28" s="7" customFormat="1" ht="17.100000000000001" customHeight="1" thickBot="1">
      <c r="A37" s="238">
        <v>300750</v>
      </c>
      <c r="B37" s="244" t="s">
        <v>211</v>
      </c>
      <c r="C37" s="240" t="s">
        <v>73</v>
      </c>
      <c r="D37" s="240">
        <v>5</v>
      </c>
      <c r="E37" s="241">
        <v>217.17</v>
      </c>
      <c r="F37" s="242">
        <f t="shared" si="1"/>
        <v>108.58499999999999</v>
      </c>
      <c r="G37" s="240"/>
      <c r="H37" s="243">
        <f>G37*E37</f>
        <v>0</v>
      </c>
      <c r="I37" s="241">
        <v>2</v>
      </c>
      <c r="J37" s="241">
        <f>I37*G37</f>
        <v>0</v>
      </c>
    </row>
    <row r="38" spans="1:28" s="7" customFormat="1" ht="17.100000000000001" customHeight="1" thickBot="1">
      <c r="A38" s="197"/>
      <c r="B38" s="198"/>
      <c r="C38" s="12"/>
      <c r="D38" s="12"/>
      <c r="E38" s="135"/>
      <c r="F38" s="130"/>
      <c r="G38" s="12"/>
      <c r="H38" s="167"/>
      <c r="I38" s="135"/>
      <c r="J38" s="135"/>
    </row>
    <row r="39" spans="1:28" s="7" customFormat="1" ht="17.100000000000001" customHeight="1">
      <c r="A39" s="95" t="s">
        <v>491</v>
      </c>
      <c r="B39" s="35"/>
      <c r="C39" s="45"/>
      <c r="D39" s="45"/>
      <c r="E39" s="47"/>
      <c r="F39" s="131"/>
      <c r="G39" s="45"/>
      <c r="H39" s="163"/>
      <c r="I39" s="47"/>
      <c r="J39" s="47"/>
    </row>
    <row r="40" spans="1:28" s="7" customFormat="1" ht="17.100000000000001" customHeight="1">
      <c r="A40" s="95" t="s">
        <v>492</v>
      </c>
      <c r="B40" s="96"/>
      <c r="C40" s="97"/>
      <c r="D40" s="97"/>
      <c r="E40" s="98"/>
      <c r="F40" s="131"/>
      <c r="G40" s="97"/>
      <c r="H40" s="162"/>
      <c r="I40" s="98"/>
      <c r="J40" s="98"/>
    </row>
    <row r="41" spans="1:28" s="7" customFormat="1" ht="17.100000000000001" customHeight="1">
      <c r="A41" s="78">
        <v>301210</v>
      </c>
      <c r="B41" s="174" t="s">
        <v>212</v>
      </c>
      <c r="C41" s="21" t="s">
        <v>74</v>
      </c>
      <c r="D41" s="21">
        <v>5</v>
      </c>
      <c r="E41" s="22">
        <v>275.31</v>
      </c>
      <c r="F41" s="131">
        <f t="shared" si="1"/>
        <v>27.530999999999999</v>
      </c>
      <c r="G41" s="21"/>
      <c r="H41" s="160">
        <f>G41*E41</f>
        <v>0</v>
      </c>
      <c r="I41" s="22">
        <v>10</v>
      </c>
      <c r="J41" s="98">
        <f>I41*G41</f>
        <v>0</v>
      </c>
      <c r="AB41" s="9"/>
    </row>
    <row r="42" spans="1:28" s="7" customFormat="1" ht="17.100000000000001" customHeight="1">
      <c r="A42" s="78">
        <v>301280</v>
      </c>
      <c r="B42" s="174" t="s">
        <v>213</v>
      </c>
      <c r="C42" s="21" t="s">
        <v>74</v>
      </c>
      <c r="D42" s="21">
        <v>5</v>
      </c>
      <c r="E42" s="22">
        <v>277.02</v>
      </c>
      <c r="F42" s="131">
        <f t="shared" si="1"/>
        <v>39.574285714285715</v>
      </c>
      <c r="G42" s="21"/>
      <c r="H42" s="160">
        <f>G42*E42</f>
        <v>0</v>
      </c>
      <c r="I42" s="22">
        <v>7</v>
      </c>
      <c r="J42" s="98">
        <f>I42*G42</f>
        <v>0</v>
      </c>
      <c r="AB42" s="9"/>
    </row>
    <row r="43" spans="1:28" s="94" customFormat="1" ht="17.100000000000001" customHeight="1" thickBot="1">
      <c r="A43" s="199">
        <v>301290</v>
      </c>
      <c r="B43" s="200" t="s">
        <v>597</v>
      </c>
      <c r="C43" s="21" t="s">
        <v>74</v>
      </c>
      <c r="D43" s="201">
        <v>5</v>
      </c>
      <c r="E43" s="202">
        <v>215.45999999999998</v>
      </c>
      <c r="F43" s="177">
        <f t="shared" si="1"/>
        <v>30.779999999999998</v>
      </c>
      <c r="G43" s="201"/>
      <c r="H43" s="170">
        <f>G43*E43</f>
        <v>0</v>
      </c>
      <c r="I43" s="202">
        <v>7</v>
      </c>
      <c r="J43" s="187">
        <f>I43*G43</f>
        <v>0</v>
      </c>
      <c r="AB43" s="178"/>
    </row>
    <row r="44" spans="1:28" s="7" customFormat="1" ht="17.100000000000001" customHeight="1">
      <c r="A44" s="76" t="s">
        <v>493</v>
      </c>
      <c r="B44" s="44"/>
      <c r="C44" s="45"/>
      <c r="D44" s="45"/>
      <c r="E44" s="146"/>
      <c r="F44" s="131"/>
      <c r="G44" s="36"/>
      <c r="H44" s="164"/>
      <c r="I44" s="37"/>
      <c r="J44" s="185"/>
      <c r="AB44" s="9"/>
    </row>
    <row r="45" spans="1:28" s="7" customFormat="1" ht="17.100000000000001" customHeight="1">
      <c r="A45" s="81">
        <v>301400</v>
      </c>
      <c r="B45" s="174" t="s">
        <v>367</v>
      </c>
      <c r="C45" s="48" t="s">
        <v>74</v>
      </c>
      <c r="D45" s="21">
        <v>5</v>
      </c>
      <c r="E45" s="22">
        <v>253.07999999999998</v>
      </c>
      <c r="F45" s="131">
        <f t="shared" si="1"/>
        <v>36.154285714285713</v>
      </c>
      <c r="G45" s="21"/>
      <c r="H45" s="160">
        <f t="shared" ref="H45:H112" si="3">G45*E45</f>
        <v>0</v>
      </c>
      <c r="I45" s="22">
        <v>7</v>
      </c>
      <c r="J45" s="98">
        <f t="shared" ref="J45:J53" si="4">I45*G45</f>
        <v>0</v>
      </c>
      <c r="AB45" s="9"/>
    </row>
    <row r="46" spans="1:28" s="7" customFormat="1" ht="17.100000000000001" customHeight="1">
      <c r="A46" s="81">
        <v>301410</v>
      </c>
      <c r="B46" s="174" t="s">
        <v>394</v>
      </c>
      <c r="C46" s="21" t="s">
        <v>74</v>
      </c>
      <c r="D46" s="21">
        <v>5</v>
      </c>
      <c r="E46" s="22">
        <v>234.27</v>
      </c>
      <c r="F46" s="131">
        <f t="shared" si="1"/>
        <v>33.467142857142861</v>
      </c>
      <c r="G46" s="21"/>
      <c r="H46" s="160">
        <f t="shared" si="3"/>
        <v>0</v>
      </c>
      <c r="I46" s="22">
        <v>7</v>
      </c>
      <c r="J46" s="98">
        <f t="shared" si="4"/>
        <v>0</v>
      </c>
      <c r="AB46" s="9"/>
    </row>
    <row r="47" spans="1:28" s="7" customFormat="1" ht="17.100000000000001" customHeight="1">
      <c r="A47" s="81">
        <v>301420</v>
      </c>
      <c r="B47" s="174" t="s">
        <v>214</v>
      </c>
      <c r="C47" s="21" t="s">
        <v>74</v>
      </c>
      <c r="D47" s="21">
        <v>5</v>
      </c>
      <c r="E47" s="22">
        <v>256.49999999999994</v>
      </c>
      <c r="F47" s="131">
        <f t="shared" si="1"/>
        <v>36.642857142857132</v>
      </c>
      <c r="G47" s="21"/>
      <c r="H47" s="160">
        <f t="shared" si="3"/>
        <v>0</v>
      </c>
      <c r="I47" s="22">
        <v>7</v>
      </c>
      <c r="J47" s="98">
        <f t="shared" si="4"/>
        <v>0</v>
      </c>
      <c r="AB47" s="9"/>
    </row>
    <row r="48" spans="1:28" s="7" customFormat="1" ht="17.100000000000001" customHeight="1">
      <c r="A48" s="81">
        <v>301430</v>
      </c>
      <c r="B48" s="174" t="s">
        <v>215</v>
      </c>
      <c r="C48" s="21" t="s">
        <v>74</v>
      </c>
      <c r="D48" s="21">
        <v>5</v>
      </c>
      <c r="E48" s="22">
        <v>256.49999999999994</v>
      </c>
      <c r="F48" s="131">
        <f t="shared" si="1"/>
        <v>36.642857142857132</v>
      </c>
      <c r="G48" s="21"/>
      <c r="H48" s="160">
        <f t="shared" si="3"/>
        <v>0</v>
      </c>
      <c r="I48" s="22">
        <v>7</v>
      </c>
      <c r="J48" s="98">
        <f t="shared" si="4"/>
        <v>0</v>
      </c>
      <c r="AB48" s="9"/>
    </row>
    <row r="49" spans="1:28" s="7" customFormat="1" ht="17.100000000000001" customHeight="1">
      <c r="A49" s="81">
        <v>301460</v>
      </c>
      <c r="B49" s="174" t="s">
        <v>216</v>
      </c>
      <c r="C49" s="21" t="s">
        <v>74</v>
      </c>
      <c r="D49" s="21">
        <v>5</v>
      </c>
      <c r="E49" s="22">
        <v>268.47000000000003</v>
      </c>
      <c r="F49" s="131">
        <f t="shared" si="1"/>
        <v>38.352857142857147</v>
      </c>
      <c r="G49" s="21"/>
      <c r="H49" s="160">
        <f t="shared" si="3"/>
        <v>0</v>
      </c>
      <c r="I49" s="22">
        <v>7</v>
      </c>
      <c r="J49" s="98">
        <f t="shared" si="4"/>
        <v>0</v>
      </c>
      <c r="AB49" s="9"/>
    </row>
    <row r="50" spans="1:28" s="7" customFormat="1" ht="17.100000000000001" customHeight="1">
      <c r="A50" s="81">
        <v>301520</v>
      </c>
      <c r="B50" s="174" t="s">
        <v>217</v>
      </c>
      <c r="C50" s="21" t="s">
        <v>74</v>
      </c>
      <c r="D50" s="21">
        <v>5</v>
      </c>
      <c r="E50" s="22">
        <v>268.47000000000003</v>
      </c>
      <c r="F50" s="131">
        <f t="shared" si="1"/>
        <v>38.352857142857147</v>
      </c>
      <c r="G50" s="21"/>
      <c r="H50" s="160">
        <f t="shared" si="3"/>
        <v>0</v>
      </c>
      <c r="I50" s="22">
        <v>7</v>
      </c>
      <c r="J50" s="98">
        <f t="shared" si="4"/>
        <v>0</v>
      </c>
      <c r="AB50" s="9"/>
    </row>
    <row r="51" spans="1:28" s="7" customFormat="1" ht="17.100000000000001" customHeight="1">
      <c r="A51" s="81">
        <v>301540</v>
      </c>
      <c r="B51" s="174" t="s">
        <v>218</v>
      </c>
      <c r="C51" s="21" t="s">
        <v>74</v>
      </c>
      <c r="D51" s="21">
        <v>5</v>
      </c>
      <c r="E51" s="22">
        <v>277.02</v>
      </c>
      <c r="F51" s="131">
        <f t="shared" si="1"/>
        <v>39.574285714285715</v>
      </c>
      <c r="G51" s="21"/>
      <c r="H51" s="160">
        <f t="shared" si="3"/>
        <v>0</v>
      </c>
      <c r="I51" s="22">
        <v>7</v>
      </c>
      <c r="J51" s="98">
        <f t="shared" si="4"/>
        <v>0</v>
      </c>
      <c r="AB51" s="9"/>
    </row>
    <row r="52" spans="1:28" s="7" customFormat="1" ht="17.100000000000001" customHeight="1">
      <c r="A52" s="81">
        <v>301560</v>
      </c>
      <c r="B52" s="174" t="s">
        <v>347</v>
      </c>
      <c r="C52" s="21" t="s">
        <v>74</v>
      </c>
      <c r="D52" s="21">
        <v>5</v>
      </c>
      <c r="E52" s="22">
        <v>229.14</v>
      </c>
      <c r="F52" s="131">
        <f t="shared" si="1"/>
        <v>32.734285714285711</v>
      </c>
      <c r="G52" s="21"/>
      <c r="H52" s="160">
        <f t="shared" si="3"/>
        <v>0</v>
      </c>
      <c r="I52" s="22">
        <v>7</v>
      </c>
      <c r="J52" s="98">
        <f t="shared" si="4"/>
        <v>0</v>
      </c>
      <c r="AB52" s="9"/>
    </row>
    <row r="53" spans="1:28" s="94" customFormat="1" ht="17.100000000000001" customHeight="1" thickBot="1">
      <c r="A53" s="203">
        <v>301580</v>
      </c>
      <c r="B53" s="200" t="s">
        <v>598</v>
      </c>
      <c r="C53" s="201" t="s">
        <v>74</v>
      </c>
      <c r="D53" s="201">
        <v>5</v>
      </c>
      <c r="E53" s="202">
        <v>258.20999999999998</v>
      </c>
      <c r="F53" s="177">
        <f t="shared" si="1"/>
        <v>25.820999999999998</v>
      </c>
      <c r="G53" s="201"/>
      <c r="H53" s="204">
        <f t="shared" si="3"/>
        <v>0</v>
      </c>
      <c r="I53" s="202">
        <v>10</v>
      </c>
      <c r="J53" s="205">
        <f t="shared" si="4"/>
        <v>0</v>
      </c>
      <c r="AB53" s="178"/>
    </row>
    <row r="54" spans="1:28" s="7" customFormat="1" ht="17.100000000000001" customHeight="1" thickBot="1">
      <c r="A54" s="76" t="s">
        <v>494</v>
      </c>
      <c r="B54" s="44"/>
      <c r="C54" s="45"/>
      <c r="D54" s="45"/>
      <c r="E54" s="146"/>
      <c r="F54" s="220"/>
      <c r="G54" s="52"/>
      <c r="H54" s="168"/>
      <c r="I54" s="53"/>
      <c r="J54" s="47"/>
      <c r="AB54" s="9"/>
    </row>
    <row r="55" spans="1:28" s="7" customFormat="1" ht="17.100000000000001" customHeight="1" thickBot="1">
      <c r="A55" s="238">
        <v>301586</v>
      </c>
      <c r="B55" s="239" t="s">
        <v>681</v>
      </c>
      <c r="C55" s="240" t="s">
        <v>74</v>
      </c>
      <c r="D55" s="240">
        <v>5</v>
      </c>
      <c r="E55" s="241">
        <v>256.49999999999994</v>
      </c>
      <c r="F55" s="242">
        <f t="shared" si="1"/>
        <v>36.642857142857132</v>
      </c>
      <c r="G55" s="240"/>
      <c r="H55" s="243">
        <f t="shared" si="3"/>
        <v>0</v>
      </c>
      <c r="I55" s="241">
        <v>7</v>
      </c>
      <c r="J55" s="241">
        <f t="shared" ref="J55:J79" si="5">I55*G55</f>
        <v>0</v>
      </c>
      <c r="AB55" s="9"/>
    </row>
    <row r="56" spans="1:28" s="7" customFormat="1" ht="17.100000000000001" customHeight="1" thickBot="1">
      <c r="A56" s="238">
        <v>301587</v>
      </c>
      <c r="B56" s="244" t="s">
        <v>395</v>
      </c>
      <c r="C56" s="240" t="s">
        <v>74</v>
      </c>
      <c r="D56" s="240">
        <v>5</v>
      </c>
      <c r="E56" s="241">
        <v>224.01</v>
      </c>
      <c r="F56" s="242">
        <f t="shared" si="1"/>
        <v>32.001428571428569</v>
      </c>
      <c r="G56" s="240"/>
      <c r="H56" s="243">
        <f t="shared" si="3"/>
        <v>0</v>
      </c>
      <c r="I56" s="241">
        <v>7</v>
      </c>
      <c r="J56" s="241">
        <f t="shared" si="5"/>
        <v>0</v>
      </c>
      <c r="AB56" s="9"/>
    </row>
    <row r="57" spans="1:28" s="7" customFormat="1" ht="17.100000000000001" customHeight="1" thickBot="1">
      <c r="A57" s="238">
        <v>301630</v>
      </c>
      <c r="B57" s="244" t="s">
        <v>75</v>
      </c>
      <c r="C57" s="240" t="s">
        <v>74</v>
      </c>
      <c r="D57" s="240">
        <v>5</v>
      </c>
      <c r="E57" s="241">
        <v>247.95</v>
      </c>
      <c r="F57" s="242">
        <f t="shared" si="1"/>
        <v>24.794999999999998</v>
      </c>
      <c r="G57" s="240"/>
      <c r="H57" s="243">
        <f t="shared" si="3"/>
        <v>0</v>
      </c>
      <c r="I57" s="241">
        <v>10</v>
      </c>
      <c r="J57" s="241">
        <f t="shared" si="5"/>
        <v>0</v>
      </c>
      <c r="AB57" s="9"/>
    </row>
    <row r="58" spans="1:28" s="94" customFormat="1" ht="17.100000000000001" customHeight="1" thickBot="1">
      <c r="A58" s="245">
        <v>301635</v>
      </c>
      <c r="B58" s="246" t="s">
        <v>599</v>
      </c>
      <c r="C58" s="247" t="s">
        <v>641</v>
      </c>
      <c r="D58" s="247">
        <v>5</v>
      </c>
      <c r="E58" s="248">
        <v>247.95</v>
      </c>
      <c r="F58" s="242">
        <f t="shared" si="1"/>
        <v>24.794999999999998</v>
      </c>
      <c r="G58" s="247"/>
      <c r="H58" s="249">
        <f t="shared" si="3"/>
        <v>0</v>
      </c>
      <c r="I58" s="248">
        <v>10</v>
      </c>
      <c r="J58" s="248">
        <f t="shared" si="5"/>
        <v>0</v>
      </c>
      <c r="AB58" s="178"/>
    </row>
    <row r="59" spans="1:28" s="7" customFormat="1" ht="17.100000000000001" customHeight="1" thickBot="1">
      <c r="A59" s="238">
        <v>301650</v>
      </c>
      <c r="B59" s="244" t="s">
        <v>76</v>
      </c>
      <c r="C59" s="240" t="s">
        <v>74</v>
      </c>
      <c r="D59" s="240">
        <v>5</v>
      </c>
      <c r="E59" s="241">
        <v>275.31</v>
      </c>
      <c r="F59" s="242">
        <f t="shared" si="1"/>
        <v>27.530999999999999</v>
      </c>
      <c r="G59" s="240"/>
      <c r="H59" s="243">
        <f t="shared" si="3"/>
        <v>0</v>
      </c>
      <c r="I59" s="241">
        <v>10</v>
      </c>
      <c r="J59" s="241">
        <f t="shared" si="5"/>
        <v>0</v>
      </c>
      <c r="AB59" s="9"/>
    </row>
    <row r="60" spans="1:28" s="7" customFormat="1" ht="17.100000000000001" customHeight="1" thickBot="1">
      <c r="A60" s="238">
        <v>301660</v>
      </c>
      <c r="B60" s="244" t="s">
        <v>77</v>
      </c>
      <c r="C60" s="240" t="s">
        <v>74</v>
      </c>
      <c r="D60" s="240">
        <v>5</v>
      </c>
      <c r="E60" s="241">
        <v>247.95</v>
      </c>
      <c r="F60" s="242">
        <f t="shared" si="1"/>
        <v>24.794999999999998</v>
      </c>
      <c r="G60" s="240"/>
      <c r="H60" s="243">
        <f t="shared" si="3"/>
        <v>0</v>
      </c>
      <c r="I60" s="241">
        <v>10</v>
      </c>
      <c r="J60" s="241">
        <f t="shared" si="5"/>
        <v>0</v>
      </c>
      <c r="AB60" s="9"/>
    </row>
    <row r="61" spans="1:28" s="7" customFormat="1" ht="17.100000000000001" customHeight="1" thickBot="1">
      <c r="A61" s="238">
        <v>301680</v>
      </c>
      <c r="B61" s="239" t="s">
        <v>682</v>
      </c>
      <c r="C61" s="240" t="s">
        <v>74</v>
      </c>
      <c r="D61" s="240">
        <v>5</v>
      </c>
      <c r="E61" s="241">
        <v>275.31</v>
      </c>
      <c r="F61" s="242">
        <f t="shared" si="1"/>
        <v>27.530999999999999</v>
      </c>
      <c r="G61" s="240"/>
      <c r="H61" s="243">
        <f t="shared" si="3"/>
        <v>0</v>
      </c>
      <c r="I61" s="241">
        <v>10</v>
      </c>
      <c r="J61" s="241">
        <f t="shared" si="5"/>
        <v>0</v>
      </c>
      <c r="AB61" s="9"/>
    </row>
    <row r="62" spans="1:28" s="7" customFormat="1" ht="17.100000000000001" customHeight="1" thickBot="1">
      <c r="A62" s="238">
        <v>301690</v>
      </c>
      <c r="B62" s="244" t="s">
        <v>78</v>
      </c>
      <c r="C62" s="240" t="s">
        <v>74</v>
      </c>
      <c r="D62" s="240">
        <v>5</v>
      </c>
      <c r="E62" s="241">
        <v>254.79</v>
      </c>
      <c r="F62" s="242">
        <f t="shared" si="1"/>
        <v>25.478999999999999</v>
      </c>
      <c r="G62" s="240"/>
      <c r="H62" s="243">
        <f t="shared" si="3"/>
        <v>0</v>
      </c>
      <c r="I62" s="241">
        <v>10</v>
      </c>
      <c r="J62" s="241">
        <f t="shared" si="5"/>
        <v>0</v>
      </c>
      <c r="AB62" s="9"/>
    </row>
    <row r="63" spans="1:28" s="7" customFormat="1" ht="17.100000000000001" customHeight="1" thickBot="1">
      <c r="A63" s="238">
        <v>301720</v>
      </c>
      <c r="B63" s="244" t="s">
        <v>79</v>
      </c>
      <c r="C63" s="240" t="s">
        <v>74</v>
      </c>
      <c r="D63" s="240">
        <v>5</v>
      </c>
      <c r="E63" s="241">
        <v>227.43</v>
      </c>
      <c r="F63" s="242">
        <f t="shared" si="1"/>
        <v>22.743000000000002</v>
      </c>
      <c r="G63" s="240"/>
      <c r="H63" s="243">
        <f t="shared" si="3"/>
        <v>0</v>
      </c>
      <c r="I63" s="241">
        <v>10</v>
      </c>
      <c r="J63" s="241">
        <f t="shared" si="5"/>
        <v>0</v>
      </c>
      <c r="AB63" s="9"/>
    </row>
    <row r="64" spans="1:28" s="94" customFormat="1" ht="17.100000000000001" customHeight="1" thickBot="1">
      <c r="A64" s="245">
        <v>301760</v>
      </c>
      <c r="B64" s="246" t="s">
        <v>600</v>
      </c>
      <c r="C64" s="240" t="s">
        <v>74</v>
      </c>
      <c r="D64" s="247">
        <v>5</v>
      </c>
      <c r="E64" s="248">
        <v>227.43</v>
      </c>
      <c r="F64" s="250">
        <f>E64/I64</f>
        <v>22.743000000000002</v>
      </c>
      <c r="G64" s="247"/>
      <c r="H64" s="249">
        <f t="shared" si="3"/>
        <v>0</v>
      </c>
      <c r="I64" s="248">
        <v>10</v>
      </c>
      <c r="J64" s="248">
        <f>I64*G64</f>
        <v>0</v>
      </c>
      <c r="AB64" s="178"/>
    </row>
    <row r="65" spans="1:28" s="94" customFormat="1" ht="17.100000000000001" customHeight="1" thickBot="1">
      <c r="A65" s="245">
        <v>301785</v>
      </c>
      <c r="B65" s="239" t="s">
        <v>683</v>
      </c>
      <c r="C65" s="240" t="s">
        <v>74</v>
      </c>
      <c r="D65" s="247">
        <v>5</v>
      </c>
      <c r="E65" s="248">
        <v>247.95</v>
      </c>
      <c r="F65" s="250">
        <f>E65/I65</f>
        <v>35.421428571428571</v>
      </c>
      <c r="G65" s="247"/>
      <c r="H65" s="249">
        <f t="shared" si="3"/>
        <v>0</v>
      </c>
      <c r="I65" s="248">
        <v>7</v>
      </c>
      <c r="J65" s="248">
        <f>I65*G65</f>
        <v>0</v>
      </c>
      <c r="AB65" s="178"/>
    </row>
    <row r="66" spans="1:28" s="94" customFormat="1" ht="17.100000000000001" customHeight="1" thickBot="1">
      <c r="A66" s="245">
        <v>301795</v>
      </c>
      <c r="B66" s="246" t="s">
        <v>601</v>
      </c>
      <c r="C66" s="240" t="s">
        <v>74</v>
      </c>
      <c r="D66" s="247">
        <v>5</v>
      </c>
      <c r="E66" s="248">
        <v>275.31</v>
      </c>
      <c r="F66" s="250">
        <f t="shared" si="1"/>
        <v>27.530999999999999</v>
      </c>
      <c r="G66" s="247"/>
      <c r="H66" s="249">
        <f t="shared" si="3"/>
        <v>0</v>
      </c>
      <c r="I66" s="248">
        <v>10</v>
      </c>
      <c r="J66" s="248">
        <f t="shared" si="5"/>
        <v>0</v>
      </c>
      <c r="AB66" s="178"/>
    </row>
    <row r="67" spans="1:28" s="7" customFormat="1" ht="17.100000000000001" customHeight="1" thickBot="1">
      <c r="A67" s="238">
        <v>301820</v>
      </c>
      <c r="B67" s="244" t="s">
        <v>642</v>
      </c>
      <c r="C67" s="240" t="s">
        <v>74</v>
      </c>
      <c r="D67" s="240">
        <v>5</v>
      </c>
      <c r="E67" s="241">
        <v>263.33999999999997</v>
      </c>
      <c r="F67" s="242">
        <f t="shared" si="1"/>
        <v>26.333999999999996</v>
      </c>
      <c r="G67" s="240"/>
      <c r="H67" s="243">
        <f t="shared" si="3"/>
        <v>0</v>
      </c>
      <c r="I67" s="241">
        <v>10</v>
      </c>
      <c r="J67" s="241">
        <f t="shared" si="5"/>
        <v>0</v>
      </c>
      <c r="AB67" s="9"/>
    </row>
    <row r="68" spans="1:28" s="7" customFormat="1" ht="17.100000000000001" customHeight="1" thickBot="1">
      <c r="A68" s="238">
        <v>301840</v>
      </c>
      <c r="B68" s="244" t="s">
        <v>80</v>
      </c>
      <c r="C68" s="240" t="s">
        <v>74</v>
      </c>
      <c r="D68" s="240">
        <v>5</v>
      </c>
      <c r="E68" s="241">
        <v>247.95</v>
      </c>
      <c r="F68" s="242">
        <f t="shared" si="1"/>
        <v>24.794999999999998</v>
      </c>
      <c r="G68" s="240"/>
      <c r="H68" s="243">
        <f t="shared" si="3"/>
        <v>0</v>
      </c>
      <c r="I68" s="241">
        <v>10</v>
      </c>
      <c r="J68" s="241">
        <f t="shared" si="5"/>
        <v>0</v>
      </c>
      <c r="AB68" s="9"/>
    </row>
    <row r="69" spans="1:28" s="7" customFormat="1" ht="17.100000000000001" customHeight="1" thickBot="1">
      <c r="A69" s="238">
        <v>301850</v>
      </c>
      <c r="B69" s="244" t="s">
        <v>396</v>
      </c>
      <c r="C69" s="240" t="s">
        <v>74</v>
      </c>
      <c r="D69" s="240">
        <v>5</v>
      </c>
      <c r="E69" s="241">
        <v>268.47000000000003</v>
      </c>
      <c r="F69" s="242">
        <f t="shared" si="1"/>
        <v>38.352857142857147</v>
      </c>
      <c r="G69" s="240"/>
      <c r="H69" s="243">
        <f t="shared" si="3"/>
        <v>0</v>
      </c>
      <c r="I69" s="241">
        <v>7</v>
      </c>
      <c r="J69" s="241">
        <f t="shared" si="5"/>
        <v>0</v>
      </c>
      <c r="AB69" s="9"/>
    </row>
    <row r="70" spans="1:28" s="94" customFormat="1" ht="17.100000000000001" customHeight="1" thickBot="1">
      <c r="A70" s="245">
        <v>301855</v>
      </c>
      <c r="B70" s="246" t="s">
        <v>602</v>
      </c>
      <c r="C70" s="247"/>
      <c r="D70" s="247">
        <v>5</v>
      </c>
      <c r="E70" s="248">
        <v>263.33999999999997</v>
      </c>
      <c r="F70" s="250">
        <f t="shared" si="1"/>
        <v>26.333999999999996</v>
      </c>
      <c r="G70" s="247"/>
      <c r="H70" s="249">
        <f t="shared" si="3"/>
        <v>0</v>
      </c>
      <c r="I70" s="248">
        <v>10</v>
      </c>
      <c r="J70" s="248">
        <f t="shared" si="5"/>
        <v>0</v>
      </c>
      <c r="AB70" s="178"/>
    </row>
    <row r="71" spans="1:28" s="94" customFormat="1" ht="17.100000000000001" customHeight="1" thickBot="1">
      <c r="A71" s="245">
        <v>301860</v>
      </c>
      <c r="B71" s="251" t="s">
        <v>643</v>
      </c>
      <c r="C71" s="247" t="s">
        <v>74</v>
      </c>
      <c r="D71" s="247">
        <v>5</v>
      </c>
      <c r="E71" s="248">
        <v>227.43</v>
      </c>
      <c r="F71" s="250">
        <f t="shared" si="1"/>
        <v>22.743000000000002</v>
      </c>
      <c r="G71" s="247"/>
      <c r="H71" s="249">
        <f t="shared" si="3"/>
        <v>0</v>
      </c>
      <c r="I71" s="248">
        <v>10</v>
      </c>
      <c r="J71" s="248">
        <f t="shared" si="5"/>
        <v>0</v>
      </c>
      <c r="AB71" s="178"/>
    </row>
    <row r="72" spans="1:28" s="94" customFormat="1" ht="17.100000000000001" customHeight="1" thickBot="1">
      <c r="A72" s="245">
        <v>301925</v>
      </c>
      <c r="B72" s="246" t="s">
        <v>603</v>
      </c>
      <c r="C72" s="247" t="s">
        <v>74</v>
      </c>
      <c r="D72" s="247">
        <v>5</v>
      </c>
      <c r="E72" s="248">
        <v>263.33999999999997</v>
      </c>
      <c r="F72" s="250">
        <f t="shared" si="1"/>
        <v>26.333999999999996</v>
      </c>
      <c r="G72" s="247"/>
      <c r="H72" s="249">
        <f t="shared" si="3"/>
        <v>0</v>
      </c>
      <c r="I72" s="248">
        <v>10</v>
      </c>
      <c r="J72" s="248">
        <f t="shared" si="5"/>
        <v>0</v>
      </c>
      <c r="AB72" s="178"/>
    </row>
    <row r="73" spans="1:28" s="94" customFormat="1" ht="17.100000000000001" customHeight="1" thickBot="1">
      <c r="A73" s="245">
        <v>301930</v>
      </c>
      <c r="B73" s="239" t="s">
        <v>684</v>
      </c>
      <c r="C73" s="247" t="s">
        <v>74</v>
      </c>
      <c r="D73" s="247">
        <v>5</v>
      </c>
      <c r="E73" s="248">
        <v>263.33999999999997</v>
      </c>
      <c r="F73" s="250">
        <f t="shared" si="1"/>
        <v>26.333999999999996</v>
      </c>
      <c r="G73" s="247"/>
      <c r="H73" s="249">
        <f t="shared" si="3"/>
        <v>0</v>
      </c>
      <c r="I73" s="248">
        <v>10</v>
      </c>
      <c r="J73" s="248">
        <f t="shared" si="5"/>
        <v>0</v>
      </c>
      <c r="AB73" s="178"/>
    </row>
    <row r="74" spans="1:28" s="7" customFormat="1" ht="17.100000000000001" customHeight="1" thickBot="1">
      <c r="A74" s="238">
        <v>301935</v>
      </c>
      <c r="B74" s="244" t="s">
        <v>219</v>
      </c>
      <c r="C74" s="240" t="s">
        <v>74</v>
      </c>
      <c r="D74" s="240">
        <v>5</v>
      </c>
      <c r="E74" s="241">
        <v>263.33999999999997</v>
      </c>
      <c r="F74" s="250">
        <f t="shared" si="1"/>
        <v>26.333999999999996</v>
      </c>
      <c r="G74" s="240"/>
      <c r="H74" s="243">
        <f t="shared" si="3"/>
        <v>0</v>
      </c>
      <c r="I74" s="241">
        <v>10</v>
      </c>
      <c r="J74" s="241">
        <f t="shared" si="5"/>
        <v>0</v>
      </c>
      <c r="AB74" s="9"/>
    </row>
    <row r="75" spans="1:28" s="94" customFormat="1" ht="17.100000000000001" customHeight="1" thickBot="1">
      <c r="A75" s="245">
        <v>301970</v>
      </c>
      <c r="B75" s="246" t="s">
        <v>604</v>
      </c>
      <c r="C75" s="240" t="s">
        <v>74</v>
      </c>
      <c r="D75" s="247">
        <v>5</v>
      </c>
      <c r="E75" s="248">
        <v>229.14</v>
      </c>
      <c r="F75" s="250">
        <f t="shared" si="1"/>
        <v>32.734285714285711</v>
      </c>
      <c r="G75" s="247"/>
      <c r="H75" s="249">
        <f t="shared" si="3"/>
        <v>0</v>
      </c>
      <c r="I75" s="248">
        <v>7</v>
      </c>
      <c r="J75" s="248">
        <f t="shared" si="5"/>
        <v>0</v>
      </c>
      <c r="AB75" s="178"/>
    </row>
    <row r="76" spans="1:28" s="7" customFormat="1" ht="17.100000000000001" customHeight="1" thickBot="1">
      <c r="A76" s="238">
        <v>301990</v>
      </c>
      <c r="B76" s="244" t="s">
        <v>644</v>
      </c>
      <c r="C76" s="240" t="s">
        <v>74</v>
      </c>
      <c r="D76" s="240">
        <v>5</v>
      </c>
      <c r="E76" s="241">
        <v>263.33999999999997</v>
      </c>
      <c r="F76" s="242">
        <f t="shared" si="1"/>
        <v>26.333999999999996</v>
      </c>
      <c r="G76" s="240"/>
      <c r="H76" s="243">
        <f t="shared" si="3"/>
        <v>0</v>
      </c>
      <c r="I76" s="241">
        <v>10</v>
      </c>
      <c r="J76" s="241">
        <f t="shared" si="5"/>
        <v>0</v>
      </c>
      <c r="AB76" s="9"/>
    </row>
    <row r="77" spans="1:28" s="7" customFormat="1" ht="17.100000000000001" customHeight="1" thickBot="1">
      <c r="A77" s="238">
        <v>302020</v>
      </c>
      <c r="B77" s="244" t="s">
        <v>81</v>
      </c>
      <c r="C77" s="240" t="s">
        <v>74</v>
      </c>
      <c r="D77" s="240">
        <v>5</v>
      </c>
      <c r="E77" s="241">
        <v>247.95</v>
      </c>
      <c r="F77" s="242">
        <f t="shared" si="1"/>
        <v>24.794999999999998</v>
      </c>
      <c r="G77" s="240"/>
      <c r="H77" s="243">
        <f t="shared" si="3"/>
        <v>0</v>
      </c>
      <c r="I77" s="241">
        <v>10</v>
      </c>
      <c r="J77" s="241">
        <f t="shared" si="5"/>
        <v>0</v>
      </c>
      <c r="AB77" s="9"/>
    </row>
    <row r="78" spans="1:28" s="7" customFormat="1" ht="17.100000000000001" customHeight="1" thickBot="1">
      <c r="A78" s="238">
        <v>302130</v>
      </c>
      <c r="B78" s="244" t="s">
        <v>82</v>
      </c>
      <c r="C78" s="240" t="s">
        <v>74</v>
      </c>
      <c r="D78" s="240">
        <v>5</v>
      </c>
      <c r="E78" s="241">
        <v>275.31</v>
      </c>
      <c r="F78" s="242">
        <f t="shared" si="1"/>
        <v>27.530999999999999</v>
      </c>
      <c r="G78" s="240"/>
      <c r="H78" s="243">
        <f t="shared" si="3"/>
        <v>0</v>
      </c>
      <c r="I78" s="241">
        <v>10</v>
      </c>
      <c r="J78" s="241">
        <f t="shared" si="5"/>
        <v>0</v>
      </c>
      <c r="AB78" s="9"/>
    </row>
    <row r="79" spans="1:28" s="7" customFormat="1" ht="17.100000000000001" customHeight="1" thickBot="1">
      <c r="A79" s="238">
        <v>302140</v>
      </c>
      <c r="B79" s="244" t="s">
        <v>83</v>
      </c>
      <c r="C79" s="240" t="s">
        <v>74</v>
      </c>
      <c r="D79" s="240">
        <v>5</v>
      </c>
      <c r="E79" s="241">
        <v>249.66</v>
      </c>
      <c r="F79" s="242">
        <f t="shared" si="1"/>
        <v>24.966000000000001</v>
      </c>
      <c r="G79" s="240"/>
      <c r="H79" s="243">
        <f t="shared" si="3"/>
        <v>0</v>
      </c>
      <c r="I79" s="241">
        <v>10</v>
      </c>
      <c r="J79" s="241">
        <f t="shared" si="5"/>
        <v>0</v>
      </c>
      <c r="AB79" s="9"/>
    </row>
    <row r="80" spans="1:28" s="7" customFormat="1" ht="17.100000000000001" customHeight="1">
      <c r="A80" s="80" t="s">
        <v>498</v>
      </c>
      <c r="B80" s="35"/>
      <c r="C80" s="12"/>
      <c r="D80" s="12"/>
      <c r="E80" s="207"/>
      <c r="F80" s="130"/>
      <c r="G80" s="23"/>
      <c r="H80" s="159"/>
      <c r="I80" s="27"/>
      <c r="J80" s="183"/>
      <c r="AB80" s="9"/>
    </row>
    <row r="81" spans="1:28" s="7" customFormat="1" ht="17.100000000000001" customHeight="1">
      <c r="A81" s="78">
        <v>302200</v>
      </c>
      <c r="B81" s="174" t="s">
        <v>84</v>
      </c>
      <c r="C81" s="21" t="s">
        <v>74</v>
      </c>
      <c r="D81" s="21">
        <v>5</v>
      </c>
      <c r="E81" s="232">
        <v>229.14</v>
      </c>
      <c r="F81" s="131">
        <f t="shared" si="1"/>
        <v>22.913999999999998</v>
      </c>
      <c r="G81" s="21"/>
      <c r="H81" s="160">
        <f t="shared" si="3"/>
        <v>0</v>
      </c>
      <c r="I81" s="22">
        <v>10</v>
      </c>
      <c r="J81" s="98">
        <f t="shared" ref="J81:J87" si="6">I81*G81</f>
        <v>0</v>
      </c>
      <c r="AB81" s="9"/>
    </row>
    <row r="82" spans="1:28" s="7" customFormat="1" ht="17.100000000000001" customHeight="1">
      <c r="A82" s="78">
        <v>302240</v>
      </c>
      <c r="B82" s="174" t="s">
        <v>421</v>
      </c>
      <c r="C82" s="21" t="s">
        <v>74</v>
      </c>
      <c r="D82" s="21">
        <v>5</v>
      </c>
      <c r="E82" s="232">
        <v>263.33999999999997</v>
      </c>
      <c r="F82" s="131">
        <f t="shared" si="1"/>
        <v>26.333999999999996</v>
      </c>
      <c r="G82" s="21"/>
      <c r="H82" s="160">
        <f t="shared" si="3"/>
        <v>0</v>
      </c>
      <c r="I82" s="22">
        <v>10</v>
      </c>
      <c r="J82" s="98">
        <f t="shared" si="6"/>
        <v>0</v>
      </c>
      <c r="AB82" s="9"/>
    </row>
    <row r="83" spans="1:28" s="7" customFormat="1" ht="17.100000000000001" customHeight="1">
      <c r="A83" s="78">
        <v>302250</v>
      </c>
      <c r="B83" s="174" t="s">
        <v>645</v>
      </c>
      <c r="C83" s="21" t="s">
        <v>74</v>
      </c>
      <c r="D83" s="21">
        <v>5</v>
      </c>
      <c r="E83" s="232">
        <v>263.33999999999997</v>
      </c>
      <c r="F83" s="131">
        <f t="shared" si="1"/>
        <v>26.333999999999996</v>
      </c>
      <c r="G83" s="21"/>
      <c r="H83" s="160">
        <f t="shared" si="3"/>
        <v>0</v>
      </c>
      <c r="I83" s="22">
        <v>10</v>
      </c>
      <c r="J83" s="98">
        <f t="shared" si="6"/>
        <v>0</v>
      </c>
      <c r="AB83" s="9"/>
    </row>
    <row r="84" spans="1:28" s="94" customFormat="1" ht="17.100000000000001" customHeight="1">
      <c r="A84" s="90">
        <v>302298</v>
      </c>
      <c r="B84" s="206" t="s">
        <v>605</v>
      </c>
      <c r="C84" s="63" t="s">
        <v>74</v>
      </c>
      <c r="D84" s="63">
        <v>5</v>
      </c>
      <c r="E84" s="252">
        <v>247.95</v>
      </c>
      <c r="F84" s="177">
        <f t="shared" si="1"/>
        <v>24.794999999999998</v>
      </c>
      <c r="G84" s="63"/>
      <c r="H84" s="170">
        <f t="shared" si="3"/>
        <v>0</v>
      </c>
      <c r="I84" s="54">
        <v>10</v>
      </c>
      <c r="J84" s="187">
        <f t="shared" si="6"/>
        <v>0</v>
      </c>
      <c r="AB84" s="178"/>
    </row>
    <row r="85" spans="1:28" s="7" customFormat="1" ht="17.100000000000001" customHeight="1">
      <c r="A85" s="78">
        <v>302320</v>
      </c>
      <c r="B85" s="174" t="s">
        <v>85</v>
      </c>
      <c r="C85" s="21" t="s">
        <v>74</v>
      </c>
      <c r="D85" s="21">
        <v>5</v>
      </c>
      <c r="E85" s="232">
        <v>247.95</v>
      </c>
      <c r="F85" s="131">
        <f t="shared" si="1"/>
        <v>24.794999999999998</v>
      </c>
      <c r="G85" s="21"/>
      <c r="H85" s="160">
        <f t="shared" si="3"/>
        <v>0</v>
      </c>
      <c r="I85" s="22">
        <v>10</v>
      </c>
      <c r="J85" s="98">
        <f t="shared" si="6"/>
        <v>0</v>
      </c>
      <c r="AB85" s="9"/>
    </row>
    <row r="86" spans="1:28" s="7" customFormat="1" ht="17.100000000000001" customHeight="1">
      <c r="A86" s="78">
        <v>302340</v>
      </c>
      <c r="B86" s="192" t="s">
        <v>685</v>
      </c>
      <c r="C86" s="21" t="s">
        <v>74</v>
      </c>
      <c r="D86" s="21">
        <v>5</v>
      </c>
      <c r="E86" s="232">
        <v>237.68999999999997</v>
      </c>
      <c r="F86" s="131">
        <f t="shared" si="1"/>
        <v>33.955714285714279</v>
      </c>
      <c r="G86" s="25"/>
      <c r="H86" s="160">
        <f t="shared" si="3"/>
        <v>0</v>
      </c>
      <c r="I86" s="26">
        <v>7</v>
      </c>
      <c r="J86" s="184">
        <f t="shared" si="6"/>
        <v>0</v>
      </c>
      <c r="AB86" s="9"/>
    </row>
    <row r="87" spans="1:28" s="7" customFormat="1" ht="17.100000000000001" customHeight="1" thickBot="1">
      <c r="A87" s="79">
        <v>302350</v>
      </c>
      <c r="B87" s="179" t="s">
        <v>86</v>
      </c>
      <c r="C87" s="38" t="s">
        <v>74</v>
      </c>
      <c r="D87" s="38">
        <v>5</v>
      </c>
      <c r="E87" s="232">
        <v>247.95</v>
      </c>
      <c r="F87" s="131">
        <f t="shared" si="1"/>
        <v>24.794999999999998</v>
      </c>
      <c r="G87" s="38"/>
      <c r="H87" s="165">
        <f t="shared" si="3"/>
        <v>0</v>
      </c>
      <c r="I87" s="39">
        <v>10</v>
      </c>
      <c r="J87" s="186">
        <f t="shared" si="6"/>
        <v>0</v>
      </c>
      <c r="AB87" s="9"/>
    </row>
    <row r="88" spans="1:28" s="7" customFormat="1" ht="17.100000000000001" customHeight="1">
      <c r="A88" s="76" t="s">
        <v>499</v>
      </c>
      <c r="B88" s="44"/>
      <c r="C88" s="45"/>
      <c r="D88" s="45"/>
      <c r="E88" s="146"/>
      <c r="F88" s="131"/>
      <c r="G88" s="36"/>
      <c r="H88" s="164"/>
      <c r="I88" s="37"/>
      <c r="J88" s="185"/>
      <c r="AB88" s="9"/>
    </row>
    <row r="89" spans="1:28" s="7" customFormat="1" ht="17.100000000000001" customHeight="1">
      <c r="A89" s="78">
        <v>302510</v>
      </c>
      <c r="B89" s="174" t="s">
        <v>220</v>
      </c>
      <c r="C89" s="21" t="s">
        <v>74</v>
      </c>
      <c r="D89" s="21">
        <v>5</v>
      </c>
      <c r="E89" s="22">
        <v>275.31</v>
      </c>
      <c r="F89" s="131">
        <f t="shared" si="1"/>
        <v>27.530999999999999</v>
      </c>
      <c r="G89" s="21"/>
      <c r="H89" s="160">
        <f t="shared" si="3"/>
        <v>0</v>
      </c>
      <c r="I89" s="22">
        <v>10</v>
      </c>
      <c r="J89" s="98">
        <f>I89*G89</f>
        <v>0</v>
      </c>
      <c r="AB89" s="9"/>
    </row>
    <row r="90" spans="1:28" s="7" customFormat="1" ht="17.100000000000001" customHeight="1">
      <c r="A90" s="78">
        <v>302540</v>
      </c>
      <c r="B90" s="174" t="s">
        <v>221</v>
      </c>
      <c r="C90" s="21" t="s">
        <v>74</v>
      </c>
      <c r="D90" s="21">
        <v>5</v>
      </c>
      <c r="E90" s="22">
        <v>263.33999999999997</v>
      </c>
      <c r="F90" s="131">
        <f t="shared" si="1"/>
        <v>26.333999999999996</v>
      </c>
      <c r="G90" s="21"/>
      <c r="H90" s="160">
        <f t="shared" si="3"/>
        <v>0</v>
      </c>
      <c r="I90" s="22">
        <v>10</v>
      </c>
      <c r="J90" s="98">
        <f>I90*G90</f>
        <v>0</v>
      </c>
      <c r="AB90" s="9"/>
    </row>
    <row r="91" spans="1:28" s="7" customFormat="1" ht="17.100000000000001" customHeight="1">
      <c r="A91" s="78">
        <v>302570</v>
      </c>
      <c r="B91" s="174" t="s">
        <v>87</v>
      </c>
      <c r="C91" s="21" t="s">
        <v>74</v>
      </c>
      <c r="D91" s="21">
        <v>5</v>
      </c>
      <c r="E91" s="22">
        <v>275.31</v>
      </c>
      <c r="F91" s="131">
        <f t="shared" si="1"/>
        <v>27.530999999999999</v>
      </c>
      <c r="G91" s="21"/>
      <c r="H91" s="160">
        <f t="shared" si="3"/>
        <v>0</v>
      </c>
      <c r="I91" s="22">
        <v>10</v>
      </c>
      <c r="J91" s="98">
        <f>I91*G91</f>
        <v>0</v>
      </c>
      <c r="AB91" s="9"/>
    </row>
    <row r="92" spans="1:28" s="7" customFormat="1" ht="17.100000000000001" customHeight="1">
      <c r="A92" s="78">
        <v>302600</v>
      </c>
      <c r="B92" s="174" t="s">
        <v>88</v>
      </c>
      <c r="C92" s="21" t="s">
        <v>74</v>
      </c>
      <c r="D92" s="21">
        <v>5</v>
      </c>
      <c r="E92" s="22">
        <v>213.75</v>
      </c>
      <c r="F92" s="131">
        <f t="shared" si="1"/>
        <v>21.375</v>
      </c>
      <c r="G92" s="21"/>
      <c r="H92" s="160">
        <f t="shared" si="3"/>
        <v>0</v>
      </c>
      <c r="I92" s="22">
        <v>10</v>
      </c>
      <c r="J92" s="98">
        <f>I92*G92</f>
        <v>0</v>
      </c>
      <c r="AB92" s="9"/>
    </row>
    <row r="93" spans="1:28" s="7" customFormat="1" ht="17.100000000000001" customHeight="1" thickBot="1">
      <c r="A93" s="79">
        <v>302660</v>
      </c>
      <c r="B93" s="179" t="s">
        <v>222</v>
      </c>
      <c r="C93" s="38" t="s">
        <v>74</v>
      </c>
      <c r="D93" s="38">
        <v>5</v>
      </c>
      <c r="E93" s="39">
        <v>256.49999999999994</v>
      </c>
      <c r="F93" s="131">
        <f t="shared" si="1"/>
        <v>36.642857142857132</v>
      </c>
      <c r="G93" s="38"/>
      <c r="H93" s="165">
        <f t="shared" si="3"/>
        <v>0</v>
      </c>
      <c r="I93" s="39">
        <v>7</v>
      </c>
      <c r="J93" s="186">
        <f>I93*G93</f>
        <v>0</v>
      </c>
      <c r="AB93" s="9"/>
    </row>
    <row r="94" spans="1:28" s="7" customFormat="1" ht="17.100000000000001" customHeight="1">
      <c r="A94" s="82" t="s">
        <v>500</v>
      </c>
      <c r="B94" s="44"/>
      <c r="C94" s="45"/>
      <c r="D94" s="45"/>
      <c r="E94" s="146"/>
      <c r="F94" s="131"/>
      <c r="G94" s="36"/>
      <c r="H94" s="164"/>
      <c r="I94" s="37"/>
      <c r="J94" s="185"/>
      <c r="AB94" s="9"/>
    </row>
    <row r="95" spans="1:28" s="7" customFormat="1" ht="17.100000000000001" customHeight="1">
      <c r="A95" s="78">
        <v>302700</v>
      </c>
      <c r="B95" s="174" t="s">
        <v>223</v>
      </c>
      <c r="C95" s="21" t="s">
        <v>74</v>
      </c>
      <c r="D95" s="21">
        <v>5</v>
      </c>
      <c r="E95" s="22">
        <v>227.43</v>
      </c>
      <c r="F95" s="131">
        <f t="shared" ref="F95:F160" si="7">E95/I95</f>
        <v>32.49</v>
      </c>
      <c r="G95" s="21"/>
      <c r="H95" s="160">
        <f t="shared" si="3"/>
        <v>0</v>
      </c>
      <c r="I95" s="22">
        <v>7</v>
      </c>
      <c r="J95" s="98">
        <f t="shared" ref="J95:J102" si="8">I95*G95</f>
        <v>0</v>
      </c>
      <c r="AB95" s="9"/>
    </row>
    <row r="96" spans="1:28" s="7" customFormat="1" ht="17.100000000000001" customHeight="1">
      <c r="A96" s="78">
        <v>302730</v>
      </c>
      <c r="B96" s="174" t="s">
        <v>646</v>
      </c>
      <c r="C96" s="21" t="s">
        <v>74</v>
      </c>
      <c r="D96" s="21">
        <v>5</v>
      </c>
      <c r="E96" s="22">
        <v>203.48999999999998</v>
      </c>
      <c r="F96" s="131">
        <f t="shared" si="7"/>
        <v>29.069999999999997</v>
      </c>
      <c r="G96" s="21"/>
      <c r="H96" s="160">
        <f t="shared" si="3"/>
        <v>0</v>
      </c>
      <c r="I96" s="22">
        <v>7</v>
      </c>
      <c r="J96" s="98">
        <f t="shared" si="8"/>
        <v>0</v>
      </c>
      <c r="AB96" s="9"/>
    </row>
    <row r="97" spans="1:28" s="7" customFormat="1" ht="17.100000000000001" customHeight="1">
      <c r="A97" s="78">
        <v>302740</v>
      </c>
      <c r="B97" s="174" t="s">
        <v>348</v>
      </c>
      <c r="C97" s="21" t="s">
        <v>74</v>
      </c>
      <c r="D97" s="21">
        <v>5</v>
      </c>
      <c r="E97" s="22">
        <v>285.56999999999994</v>
      </c>
      <c r="F97" s="131">
        <f t="shared" si="7"/>
        <v>40.795714285714276</v>
      </c>
      <c r="G97" s="21"/>
      <c r="H97" s="160">
        <f t="shared" si="3"/>
        <v>0</v>
      </c>
      <c r="I97" s="22">
        <v>7</v>
      </c>
      <c r="J97" s="98">
        <f t="shared" si="8"/>
        <v>0</v>
      </c>
      <c r="AB97" s="9"/>
    </row>
    <row r="98" spans="1:28" s="7" customFormat="1" ht="17.100000000000001" customHeight="1">
      <c r="A98" s="78">
        <v>302770</v>
      </c>
      <c r="B98" s="192" t="s">
        <v>686</v>
      </c>
      <c r="C98" s="21" t="s">
        <v>74</v>
      </c>
      <c r="D98" s="21">
        <v>5</v>
      </c>
      <c r="E98" s="22">
        <v>235.98</v>
      </c>
      <c r="F98" s="131">
        <f t="shared" si="7"/>
        <v>33.71142857142857</v>
      </c>
      <c r="G98" s="21"/>
      <c r="H98" s="160">
        <f t="shared" si="3"/>
        <v>0</v>
      </c>
      <c r="I98" s="22">
        <v>7</v>
      </c>
      <c r="J98" s="98">
        <f t="shared" si="8"/>
        <v>0</v>
      </c>
      <c r="AB98" s="9"/>
    </row>
    <row r="99" spans="1:28" s="7" customFormat="1" ht="17.100000000000001" customHeight="1">
      <c r="A99" s="78">
        <v>302780</v>
      </c>
      <c r="B99" s="174" t="s">
        <v>349</v>
      </c>
      <c r="C99" s="21" t="s">
        <v>74</v>
      </c>
      <c r="D99" s="21">
        <v>5</v>
      </c>
      <c r="E99" s="22">
        <v>203.48999999999998</v>
      </c>
      <c r="F99" s="131">
        <f t="shared" si="7"/>
        <v>29.069999999999997</v>
      </c>
      <c r="G99" s="21"/>
      <c r="H99" s="160">
        <f t="shared" si="3"/>
        <v>0</v>
      </c>
      <c r="I99" s="22">
        <v>7</v>
      </c>
      <c r="J99" s="98">
        <f t="shared" si="8"/>
        <v>0</v>
      </c>
      <c r="AB99" s="9"/>
    </row>
    <row r="100" spans="1:28" s="7" customFormat="1" ht="17.100000000000001" customHeight="1">
      <c r="A100" s="78">
        <v>302790</v>
      </c>
      <c r="B100" s="174" t="s">
        <v>224</v>
      </c>
      <c r="C100" s="21" t="s">
        <v>74</v>
      </c>
      <c r="D100" s="21">
        <v>5</v>
      </c>
      <c r="E100" s="22">
        <v>215.45999999999998</v>
      </c>
      <c r="F100" s="131">
        <f t="shared" si="7"/>
        <v>30.779999999999998</v>
      </c>
      <c r="G100" s="21"/>
      <c r="H100" s="160">
        <f t="shared" si="3"/>
        <v>0</v>
      </c>
      <c r="I100" s="22">
        <v>7</v>
      </c>
      <c r="J100" s="98">
        <f t="shared" si="8"/>
        <v>0</v>
      </c>
      <c r="AB100" s="9"/>
    </row>
    <row r="101" spans="1:28" s="7" customFormat="1" ht="17.100000000000001" customHeight="1">
      <c r="A101" s="78">
        <v>302880</v>
      </c>
      <c r="B101" s="174" t="s">
        <v>225</v>
      </c>
      <c r="C101" s="21" t="s">
        <v>74</v>
      </c>
      <c r="D101" s="21">
        <v>5</v>
      </c>
      <c r="E101" s="22">
        <v>247.95</v>
      </c>
      <c r="F101" s="131">
        <f t="shared" si="7"/>
        <v>35.421428571428571</v>
      </c>
      <c r="G101" s="21"/>
      <c r="H101" s="160">
        <f t="shared" si="3"/>
        <v>0</v>
      </c>
      <c r="I101" s="22">
        <v>7</v>
      </c>
      <c r="J101" s="98">
        <f t="shared" si="8"/>
        <v>0</v>
      </c>
      <c r="AB101" s="9"/>
    </row>
    <row r="102" spans="1:28" s="7" customFormat="1" ht="17.100000000000001" customHeight="1" thickBot="1">
      <c r="A102" s="79">
        <v>302910</v>
      </c>
      <c r="B102" s="179" t="s">
        <v>307</v>
      </c>
      <c r="C102" s="38" t="s">
        <v>74</v>
      </c>
      <c r="D102" s="38">
        <v>5</v>
      </c>
      <c r="E102" s="39">
        <v>215.45999999999998</v>
      </c>
      <c r="F102" s="131">
        <f t="shared" si="7"/>
        <v>30.779999999999998</v>
      </c>
      <c r="G102" s="38"/>
      <c r="H102" s="165">
        <f t="shared" si="3"/>
        <v>0</v>
      </c>
      <c r="I102" s="39">
        <v>7</v>
      </c>
      <c r="J102" s="186">
        <f t="shared" si="8"/>
        <v>0</v>
      </c>
      <c r="AB102" s="9"/>
    </row>
    <row r="103" spans="1:28" s="7" customFormat="1" ht="17.100000000000001" customHeight="1">
      <c r="A103" s="76" t="s">
        <v>501</v>
      </c>
      <c r="B103" s="44"/>
      <c r="C103" s="45"/>
      <c r="D103" s="45"/>
      <c r="E103" s="146"/>
      <c r="F103" s="131"/>
      <c r="G103" s="36"/>
      <c r="H103" s="164"/>
      <c r="I103" s="37"/>
      <c r="J103" s="185"/>
      <c r="AB103" s="9"/>
    </row>
    <row r="104" spans="1:28" s="7" customFormat="1" ht="17.100000000000001" customHeight="1">
      <c r="A104" s="78">
        <v>303050</v>
      </c>
      <c r="B104" s="174" t="s">
        <v>422</v>
      </c>
      <c r="C104" s="21" t="s">
        <v>74</v>
      </c>
      <c r="D104" s="24">
        <v>5</v>
      </c>
      <c r="E104" s="22">
        <v>193.23</v>
      </c>
      <c r="F104" s="131">
        <f t="shared" si="7"/>
        <v>27.604285714285712</v>
      </c>
      <c r="G104" s="21"/>
      <c r="H104" s="160">
        <f t="shared" si="3"/>
        <v>0</v>
      </c>
      <c r="I104" s="22">
        <v>7</v>
      </c>
      <c r="J104" s="98">
        <f t="shared" ref="J104:J113" si="9">I104*G104</f>
        <v>0</v>
      </c>
      <c r="AB104" s="9"/>
    </row>
    <row r="105" spans="1:28" s="7" customFormat="1" ht="17.100000000000001" customHeight="1">
      <c r="A105" s="78">
        <v>303090</v>
      </c>
      <c r="B105" s="174" t="s">
        <v>226</v>
      </c>
      <c r="C105" s="21" t="s">
        <v>74</v>
      </c>
      <c r="D105" s="24">
        <v>5</v>
      </c>
      <c r="E105" s="22">
        <v>247.95</v>
      </c>
      <c r="F105" s="131">
        <f t="shared" si="7"/>
        <v>35.421428571428571</v>
      </c>
      <c r="G105" s="21"/>
      <c r="H105" s="160">
        <f t="shared" si="3"/>
        <v>0</v>
      </c>
      <c r="I105" s="22">
        <v>7</v>
      </c>
      <c r="J105" s="98">
        <f t="shared" si="9"/>
        <v>0</v>
      </c>
      <c r="AB105" s="9"/>
    </row>
    <row r="106" spans="1:28" s="7" customFormat="1" ht="17.100000000000001" customHeight="1">
      <c r="A106" s="78">
        <v>303220</v>
      </c>
      <c r="B106" s="174" t="s">
        <v>227</v>
      </c>
      <c r="C106" s="21" t="s">
        <v>74</v>
      </c>
      <c r="D106" s="24">
        <v>5</v>
      </c>
      <c r="E106" s="22">
        <v>235.98</v>
      </c>
      <c r="F106" s="131">
        <f t="shared" si="7"/>
        <v>33.71142857142857</v>
      </c>
      <c r="G106" s="21"/>
      <c r="H106" s="160">
        <f t="shared" si="3"/>
        <v>0</v>
      </c>
      <c r="I106" s="22">
        <v>7</v>
      </c>
      <c r="J106" s="98">
        <f t="shared" si="9"/>
        <v>0</v>
      </c>
      <c r="AB106" s="9"/>
    </row>
    <row r="107" spans="1:28" s="7" customFormat="1" ht="17.100000000000001" customHeight="1">
      <c r="A107" s="78">
        <v>303240</v>
      </c>
      <c r="B107" s="174" t="s">
        <v>228</v>
      </c>
      <c r="C107" s="21" t="s">
        <v>74</v>
      </c>
      <c r="D107" s="24">
        <v>5</v>
      </c>
      <c r="E107" s="22">
        <v>215.45999999999998</v>
      </c>
      <c r="F107" s="131">
        <f t="shared" si="7"/>
        <v>30.779999999999998</v>
      </c>
      <c r="G107" s="21"/>
      <c r="H107" s="160">
        <f t="shared" si="3"/>
        <v>0</v>
      </c>
      <c r="I107" s="22">
        <v>7</v>
      </c>
      <c r="J107" s="98">
        <f t="shared" si="9"/>
        <v>0</v>
      </c>
      <c r="AB107" s="9"/>
    </row>
    <row r="108" spans="1:28" s="7" customFormat="1" ht="17.100000000000001" customHeight="1">
      <c r="A108" s="78">
        <v>303246</v>
      </c>
      <c r="B108" s="174" t="s">
        <v>423</v>
      </c>
      <c r="C108" s="21" t="s">
        <v>74</v>
      </c>
      <c r="D108" s="24">
        <v>5</v>
      </c>
      <c r="E108" s="22">
        <v>256.49999999999994</v>
      </c>
      <c r="F108" s="131">
        <f t="shared" si="7"/>
        <v>36.642857142857132</v>
      </c>
      <c r="G108" s="21"/>
      <c r="H108" s="160">
        <f t="shared" si="3"/>
        <v>0</v>
      </c>
      <c r="I108" s="22">
        <v>7</v>
      </c>
      <c r="J108" s="98">
        <f t="shared" si="9"/>
        <v>0</v>
      </c>
      <c r="AB108" s="9"/>
    </row>
    <row r="109" spans="1:28" s="7" customFormat="1" ht="17.100000000000001" customHeight="1">
      <c r="A109" s="78">
        <v>303248</v>
      </c>
      <c r="B109" s="192" t="s">
        <v>687</v>
      </c>
      <c r="C109" s="21" t="s">
        <v>74</v>
      </c>
      <c r="D109" s="24">
        <v>5</v>
      </c>
      <c r="E109" s="22">
        <v>247.95</v>
      </c>
      <c r="F109" s="131">
        <f t="shared" si="7"/>
        <v>35.421428571428571</v>
      </c>
      <c r="G109" s="21"/>
      <c r="H109" s="160">
        <f t="shared" si="3"/>
        <v>0</v>
      </c>
      <c r="I109" s="22">
        <v>7</v>
      </c>
      <c r="J109" s="98">
        <f t="shared" si="9"/>
        <v>0</v>
      </c>
      <c r="AB109" s="9"/>
    </row>
    <row r="110" spans="1:28" s="7" customFormat="1" ht="17.100000000000001" customHeight="1">
      <c r="A110" s="78">
        <v>303260</v>
      </c>
      <c r="B110" s="174" t="s">
        <v>229</v>
      </c>
      <c r="C110" s="21" t="s">
        <v>74</v>
      </c>
      <c r="D110" s="24">
        <v>5</v>
      </c>
      <c r="E110" s="22">
        <v>215.45999999999998</v>
      </c>
      <c r="F110" s="131">
        <f t="shared" si="7"/>
        <v>30.779999999999998</v>
      </c>
      <c r="G110" s="21"/>
      <c r="H110" s="160">
        <f t="shared" si="3"/>
        <v>0</v>
      </c>
      <c r="I110" s="22">
        <v>7</v>
      </c>
      <c r="J110" s="98">
        <f t="shared" si="9"/>
        <v>0</v>
      </c>
      <c r="AB110" s="9"/>
    </row>
    <row r="111" spans="1:28" s="7" customFormat="1" ht="17.100000000000001" customHeight="1">
      <c r="A111" s="78">
        <v>303265</v>
      </c>
      <c r="B111" s="174" t="s">
        <v>647</v>
      </c>
      <c r="C111" s="21" t="s">
        <v>74</v>
      </c>
      <c r="D111" s="24">
        <v>5</v>
      </c>
      <c r="E111" s="22">
        <v>224.01</v>
      </c>
      <c r="F111" s="131">
        <f t="shared" si="7"/>
        <v>32.001428571428569</v>
      </c>
      <c r="G111" s="21"/>
      <c r="H111" s="160">
        <f t="shared" si="3"/>
        <v>0</v>
      </c>
      <c r="I111" s="22">
        <v>7</v>
      </c>
      <c r="J111" s="98">
        <f t="shared" si="9"/>
        <v>0</v>
      </c>
      <c r="AB111" s="9"/>
    </row>
    <row r="112" spans="1:28" s="7" customFormat="1" ht="17.100000000000001" customHeight="1">
      <c r="A112" s="78">
        <v>303280</v>
      </c>
      <c r="B112" s="174" t="s">
        <v>397</v>
      </c>
      <c r="C112" s="21" t="s">
        <v>74</v>
      </c>
      <c r="D112" s="24">
        <v>5</v>
      </c>
      <c r="E112" s="22">
        <v>241.10999999999999</v>
      </c>
      <c r="F112" s="131">
        <f t="shared" si="7"/>
        <v>34.444285714285712</v>
      </c>
      <c r="G112" s="21"/>
      <c r="H112" s="160">
        <f t="shared" si="3"/>
        <v>0</v>
      </c>
      <c r="I112" s="22">
        <v>7</v>
      </c>
      <c r="J112" s="98">
        <f t="shared" si="9"/>
        <v>0</v>
      </c>
      <c r="AB112" s="9"/>
    </row>
    <row r="113" spans="1:28" s="7" customFormat="1" ht="17.100000000000001" customHeight="1" thickBot="1">
      <c r="A113" s="79">
        <v>303300</v>
      </c>
      <c r="B113" s="179" t="s">
        <v>308</v>
      </c>
      <c r="C113" s="38" t="s">
        <v>74</v>
      </c>
      <c r="D113" s="46">
        <v>5</v>
      </c>
      <c r="E113" s="39">
        <v>229.14</v>
      </c>
      <c r="F113" s="131">
        <f t="shared" si="7"/>
        <v>32.734285714285711</v>
      </c>
      <c r="G113" s="38"/>
      <c r="H113" s="165">
        <f>G113*E113</f>
        <v>0</v>
      </c>
      <c r="I113" s="39">
        <v>7</v>
      </c>
      <c r="J113" s="186">
        <f t="shared" si="9"/>
        <v>0</v>
      </c>
      <c r="AB113" s="9"/>
    </row>
    <row r="114" spans="1:28" s="7" customFormat="1" ht="17.100000000000001" customHeight="1" thickBot="1">
      <c r="A114" s="76" t="s">
        <v>502</v>
      </c>
      <c r="B114" s="44"/>
      <c r="C114" s="45"/>
      <c r="D114" s="45"/>
      <c r="E114" s="146"/>
      <c r="F114" s="220"/>
      <c r="G114" s="52"/>
      <c r="H114" s="168"/>
      <c r="I114" s="53"/>
      <c r="J114" s="47"/>
      <c r="AB114" s="9"/>
    </row>
    <row r="115" spans="1:28" s="7" customFormat="1" ht="17.100000000000001" customHeight="1" thickBot="1">
      <c r="A115" s="238">
        <v>303380</v>
      </c>
      <c r="B115" s="244" t="s">
        <v>230</v>
      </c>
      <c r="C115" s="240" t="s">
        <v>74</v>
      </c>
      <c r="D115" s="240">
        <v>5</v>
      </c>
      <c r="E115" s="241">
        <v>285.56999999999994</v>
      </c>
      <c r="F115" s="242">
        <f t="shared" si="7"/>
        <v>40.795714285714276</v>
      </c>
      <c r="G115" s="240"/>
      <c r="H115" s="243">
        <f t="shared" ref="H115:H121" si="10">G115*E115</f>
        <v>0</v>
      </c>
      <c r="I115" s="241">
        <v>7</v>
      </c>
      <c r="J115" s="241">
        <f t="shared" ref="J115:J121" si="11">I115*G115</f>
        <v>0</v>
      </c>
      <c r="AB115" s="9"/>
    </row>
    <row r="116" spans="1:28" s="94" customFormat="1" ht="17.100000000000001" customHeight="1" thickBot="1">
      <c r="A116" s="245">
        <v>303390</v>
      </c>
      <c r="B116" s="246" t="s">
        <v>606</v>
      </c>
      <c r="C116" s="240" t="s">
        <v>74</v>
      </c>
      <c r="D116" s="247">
        <v>5</v>
      </c>
      <c r="E116" s="248">
        <v>268.47000000000003</v>
      </c>
      <c r="F116" s="250">
        <f t="shared" si="7"/>
        <v>38.352857142857147</v>
      </c>
      <c r="G116" s="247"/>
      <c r="H116" s="249">
        <f t="shared" si="10"/>
        <v>0</v>
      </c>
      <c r="I116" s="248">
        <v>7</v>
      </c>
      <c r="J116" s="248">
        <f t="shared" si="11"/>
        <v>0</v>
      </c>
      <c r="AB116" s="178"/>
    </row>
    <row r="117" spans="1:28" s="7" customFormat="1" ht="17.100000000000001" customHeight="1" thickBot="1">
      <c r="A117" s="238">
        <v>303400</v>
      </c>
      <c r="B117" s="244" t="s">
        <v>424</v>
      </c>
      <c r="C117" s="240" t="s">
        <v>74</v>
      </c>
      <c r="D117" s="240">
        <v>5</v>
      </c>
      <c r="E117" s="241">
        <v>285.56999999999994</v>
      </c>
      <c r="F117" s="242">
        <f t="shared" si="7"/>
        <v>40.795714285714276</v>
      </c>
      <c r="G117" s="240"/>
      <c r="H117" s="243">
        <f t="shared" si="10"/>
        <v>0</v>
      </c>
      <c r="I117" s="241">
        <v>7</v>
      </c>
      <c r="J117" s="241">
        <f t="shared" si="11"/>
        <v>0</v>
      </c>
      <c r="AB117" s="9"/>
    </row>
    <row r="118" spans="1:28" s="7" customFormat="1" ht="17.100000000000001" customHeight="1" thickBot="1">
      <c r="A118" s="238">
        <v>303410</v>
      </c>
      <c r="B118" s="244" t="s">
        <v>231</v>
      </c>
      <c r="C118" s="240" t="s">
        <v>74</v>
      </c>
      <c r="D118" s="240">
        <v>5</v>
      </c>
      <c r="E118" s="241">
        <v>247.95</v>
      </c>
      <c r="F118" s="242">
        <f t="shared" si="7"/>
        <v>35.421428571428571</v>
      </c>
      <c r="G118" s="240"/>
      <c r="H118" s="243">
        <f t="shared" si="10"/>
        <v>0</v>
      </c>
      <c r="I118" s="241">
        <v>7</v>
      </c>
      <c r="J118" s="241">
        <f t="shared" si="11"/>
        <v>0</v>
      </c>
      <c r="AB118" s="9"/>
    </row>
    <row r="119" spans="1:28" s="94" customFormat="1" ht="17.100000000000001" customHeight="1" thickBot="1">
      <c r="A119" s="245">
        <v>303450</v>
      </c>
      <c r="B119" s="246" t="s">
        <v>607</v>
      </c>
      <c r="C119" s="240" t="s">
        <v>74</v>
      </c>
      <c r="D119" s="247">
        <v>5</v>
      </c>
      <c r="E119" s="248">
        <v>268.47000000000003</v>
      </c>
      <c r="F119" s="250">
        <f t="shared" si="7"/>
        <v>38.352857142857147</v>
      </c>
      <c r="G119" s="247"/>
      <c r="H119" s="249">
        <f t="shared" si="10"/>
        <v>0</v>
      </c>
      <c r="I119" s="248">
        <v>7</v>
      </c>
      <c r="J119" s="248">
        <f t="shared" si="11"/>
        <v>0</v>
      </c>
      <c r="AB119" s="178"/>
    </row>
    <row r="120" spans="1:28" s="7" customFormat="1" ht="17.100000000000001" customHeight="1" thickBot="1">
      <c r="A120" s="238">
        <v>303470</v>
      </c>
      <c r="B120" s="244" t="s">
        <v>232</v>
      </c>
      <c r="C120" s="240" t="s">
        <v>74</v>
      </c>
      <c r="D120" s="240">
        <v>5</v>
      </c>
      <c r="E120" s="241">
        <v>268.47000000000003</v>
      </c>
      <c r="F120" s="242">
        <f t="shared" si="7"/>
        <v>38.352857142857147</v>
      </c>
      <c r="G120" s="240"/>
      <c r="H120" s="243">
        <f t="shared" si="10"/>
        <v>0</v>
      </c>
      <c r="I120" s="241">
        <v>7</v>
      </c>
      <c r="J120" s="241">
        <f t="shared" si="11"/>
        <v>0</v>
      </c>
      <c r="AB120" s="9"/>
    </row>
    <row r="121" spans="1:28" s="94" customFormat="1" ht="17.100000000000001" customHeight="1" thickBot="1">
      <c r="A121" s="245">
        <v>303485</v>
      </c>
      <c r="B121" s="246" t="s">
        <v>608</v>
      </c>
      <c r="C121" s="240" t="s">
        <v>74</v>
      </c>
      <c r="D121" s="247">
        <v>5</v>
      </c>
      <c r="E121" s="248">
        <v>241.10999999999999</v>
      </c>
      <c r="F121" s="250">
        <f t="shared" si="7"/>
        <v>34.444285714285712</v>
      </c>
      <c r="G121" s="247"/>
      <c r="H121" s="249">
        <f t="shared" si="10"/>
        <v>0</v>
      </c>
      <c r="I121" s="248">
        <v>7</v>
      </c>
      <c r="J121" s="248">
        <f t="shared" si="11"/>
        <v>0</v>
      </c>
      <c r="AB121" s="178"/>
    </row>
    <row r="122" spans="1:28" s="7" customFormat="1" ht="17.100000000000001" customHeight="1">
      <c r="A122" s="80" t="s">
        <v>503</v>
      </c>
      <c r="B122" s="35"/>
      <c r="C122" s="12"/>
      <c r="D122" s="12"/>
      <c r="E122" s="207"/>
      <c r="F122" s="130"/>
      <c r="G122" s="23"/>
      <c r="H122" s="159"/>
      <c r="I122" s="27"/>
      <c r="J122" s="183"/>
      <c r="AB122" s="9"/>
    </row>
    <row r="123" spans="1:28" s="7" customFormat="1" ht="17.100000000000001" customHeight="1">
      <c r="A123" s="78">
        <v>303500</v>
      </c>
      <c r="B123" s="174" t="s">
        <v>233</v>
      </c>
      <c r="C123" s="21" t="s">
        <v>74</v>
      </c>
      <c r="D123" s="21">
        <v>5</v>
      </c>
      <c r="E123" s="22">
        <v>256.49999999999994</v>
      </c>
      <c r="F123" s="131">
        <f t="shared" si="7"/>
        <v>36.642857142857132</v>
      </c>
      <c r="G123" s="21"/>
      <c r="H123" s="160">
        <f t="shared" ref="H123:H185" si="12">G123*E123</f>
        <v>0</v>
      </c>
      <c r="I123" s="22">
        <v>7</v>
      </c>
      <c r="J123" s="98">
        <f t="shared" ref="J123:J131" si="13">I123*G123</f>
        <v>0</v>
      </c>
      <c r="AB123" s="9"/>
    </row>
    <row r="124" spans="1:28" s="7" customFormat="1" ht="17.100000000000001" customHeight="1">
      <c r="A124" s="78">
        <v>303530</v>
      </c>
      <c r="B124" s="174" t="s">
        <v>234</v>
      </c>
      <c r="C124" s="21" t="s">
        <v>74</v>
      </c>
      <c r="D124" s="21">
        <v>5</v>
      </c>
      <c r="E124" s="22">
        <v>215.45999999999998</v>
      </c>
      <c r="F124" s="131">
        <f t="shared" si="7"/>
        <v>30.779999999999998</v>
      </c>
      <c r="G124" s="21"/>
      <c r="H124" s="160">
        <f t="shared" si="12"/>
        <v>0</v>
      </c>
      <c r="I124" s="22">
        <v>7</v>
      </c>
      <c r="J124" s="98">
        <f t="shared" si="13"/>
        <v>0</v>
      </c>
      <c r="AB124" s="9"/>
    </row>
    <row r="125" spans="1:28" s="7" customFormat="1" ht="17.100000000000001" customHeight="1">
      <c r="A125" s="78">
        <v>303560</v>
      </c>
      <c r="B125" s="174" t="s">
        <v>235</v>
      </c>
      <c r="C125" s="21" t="s">
        <v>74</v>
      </c>
      <c r="D125" s="21">
        <v>5</v>
      </c>
      <c r="E125" s="22">
        <v>249.66</v>
      </c>
      <c r="F125" s="131">
        <f t="shared" si="7"/>
        <v>35.665714285714287</v>
      </c>
      <c r="G125" s="21"/>
      <c r="H125" s="160">
        <f t="shared" si="12"/>
        <v>0</v>
      </c>
      <c r="I125" s="22">
        <v>7</v>
      </c>
      <c r="J125" s="98">
        <f t="shared" si="13"/>
        <v>0</v>
      </c>
      <c r="AB125" s="9"/>
    </row>
    <row r="126" spans="1:28" s="7" customFormat="1" ht="17.100000000000001" customHeight="1">
      <c r="A126" s="78">
        <v>303590</v>
      </c>
      <c r="B126" s="174" t="s">
        <v>236</v>
      </c>
      <c r="C126" s="21" t="s">
        <v>74</v>
      </c>
      <c r="D126" s="21">
        <v>5</v>
      </c>
      <c r="E126" s="22">
        <v>297.54000000000002</v>
      </c>
      <c r="F126" s="131">
        <f t="shared" si="7"/>
        <v>42.505714285714291</v>
      </c>
      <c r="G126" s="21"/>
      <c r="H126" s="160">
        <f t="shared" si="12"/>
        <v>0</v>
      </c>
      <c r="I126" s="22">
        <v>7</v>
      </c>
      <c r="J126" s="98">
        <f t="shared" si="13"/>
        <v>0</v>
      </c>
      <c r="AB126" s="9"/>
    </row>
    <row r="127" spans="1:28" s="7" customFormat="1" ht="17.100000000000001" customHeight="1">
      <c r="A127" s="78">
        <v>303600</v>
      </c>
      <c r="B127" s="174" t="s">
        <v>350</v>
      </c>
      <c r="C127" s="21" t="s">
        <v>74</v>
      </c>
      <c r="D127" s="21">
        <v>5</v>
      </c>
      <c r="E127" s="22">
        <v>241.10999999999999</v>
      </c>
      <c r="F127" s="131">
        <f t="shared" si="7"/>
        <v>34.444285714285712</v>
      </c>
      <c r="G127" s="21"/>
      <c r="H127" s="160">
        <f t="shared" si="12"/>
        <v>0</v>
      </c>
      <c r="I127" s="22">
        <v>7</v>
      </c>
      <c r="J127" s="98">
        <f t="shared" si="13"/>
        <v>0</v>
      </c>
      <c r="AB127" s="9"/>
    </row>
    <row r="128" spans="1:28" s="7" customFormat="1" ht="17.100000000000001" customHeight="1">
      <c r="A128" s="78">
        <v>303640</v>
      </c>
      <c r="B128" s="174" t="s">
        <v>648</v>
      </c>
      <c r="C128" s="21" t="s">
        <v>74</v>
      </c>
      <c r="D128" s="21">
        <v>5</v>
      </c>
      <c r="E128" s="22">
        <v>241.10999999999999</v>
      </c>
      <c r="F128" s="131">
        <f t="shared" si="7"/>
        <v>34.444285714285712</v>
      </c>
      <c r="G128" s="21"/>
      <c r="H128" s="160">
        <f t="shared" si="12"/>
        <v>0</v>
      </c>
      <c r="I128" s="22">
        <v>7</v>
      </c>
      <c r="J128" s="98">
        <f t="shared" si="13"/>
        <v>0</v>
      </c>
      <c r="AB128" s="9"/>
    </row>
    <row r="129" spans="1:28" s="7" customFormat="1" ht="17.100000000000001" customHeight="1">
      <c r="A129" s="78">
        <v>303680</v>
      </c>
      <c r="B129" s="192" t="s">
        <v>688</v>
      </c>
      <c r="C129" s="21" t="s">
        <v>74</v>
      </c>
      <c r="D129" s="21">
        <v>5</v>
      </c>
      <c r="E129" s="26">
        <v>268.47000000000003</v>
      </c>
      <c r="F129" s="131">
        <f t="shared" si="7"/>
        <v>38.352857142857147</v>
      </c>
      <c r="G129" s="25"/>
      <c r="H129" s="160">
        <f t="shared" si="12"/>
        <v>0</v>
      </c>
      <c r="I129" s="22">
        <v>7</v>
      </c>
      <c r="J129" s="98">
        <f t="shared" si="13"/>
        <v>0</v>
      </c>
      <c r="AB129" s="9"/>
    </row>
    <row r="130" spans="1:28" s="7" customFormat="1" ht="17.100000000000001" customHeight="1">
      <c r="A130" s="78">
        <v>303730</v>
      </c>
      <c r="B130" s="192" t="s">
        <v>689</v>
      </c>
      <c r="C130" s="21" t="s">
        <v>74</v>
      </c>
      <c r="D130" s="21">
        <v>5</v>
      </c>
      <c r="E130" s="26">
        <v>241.10999999999999</v>
      </c>
      <c r="F130" s="131">
        <f t="shared" si="7"/>
        <v>48.221999999999994</v>
      </c>
      <c r="G130" s="25"/>
      <c r="H130" s="160">
        <f t="shared" si="12"/>
        <v>0</v>
      </c>
      <c r="I130" s="26">
        <v>5</v>
      </c>
      <c r="J130" s="98">
        <f t="shared" si="13"/>
        <v>0</v>
      </c>
      <c r="AB130" s="9"/>
    </row>
    <row r="131" spans="1:28" s="7" customFormat="1" ht="17.100000000000001" customHeight="1" thickBot="1">
      <c r="A131" s="79">
        <v>303800</v>
      </c>
      <c r="B131" s="179" t="s">
        <v>309</v>
      </c>
      <c r="C131" s="38" t="s">
        <v>74</v>
      </c>
      <c r="D131" s="38">
        <v>5</v>
      </c>
      <c r="E131" s="39">
        <v>261.63</v>
      </c>
      <c r="F131" s="131">
        <f t="shared" si="7"/>
        <v>37.375714285714288</v>
      </c>
      <c r="G131" s="38"/>
      <c r="H131" s="165">
        <f t="shared" si="12"/>
        <v>0</v>
      </c>
      <c r="I131" s="39">
        <v>7</v>
      </c>
      <c r="J131" s="186">
        <f t="shared" si="13"/>
        <v>0</v>
      </c>
      <c r="AB131" s="9"/>
    </row>
    <row r="132" spans="1:28" s="7" customFormat="1" ht="17.100000000000001" customHeight="1" thickBot="1">
      <c r="A132" s="76" t="s">
        <v>504</v>
      </c>
      <c r="B132" s="44"/>
      <c r="C132" s="45"/>
      <c r="D132" s="45"/>
      <c r="E132" s="146"/>
      <c r="F132" s="220"/>
      <c r="G132" s="52"/>
      <c r="H132" s="168"/>
      <c r="I132" s="53"/>
      <c r="J132" s="47"/>
      <c r="AB132" s="9"/>
    </row>
    <row r="133" spans="1:28" s="7" customFormat="1" ht="17.100000000000001" customHeight="1" thickBot="1">
      <c r="A133" s="238">
        <v>303910</v>
      </c>
      <c r="B133" s="244" t="s">
        <v>237</v>
      </c>
      <c r="C133" s="240" t="s">
        <v>74</v>
      </c>
      <c r="D133" s="240">
        <v>5</v>
      </c>
      <c r="E133" s="241">
        <v>268.47000000000003</v>
      </c>
      <c r="F133" s="242">
        <f t="shared" si="7"/>
        <v>38.352857142857147</v>
      </c>
      <c r="G133" s="240"/>
      <c r="H133" s="243">
        <f t="shared" si="12"/>
        <v>0</v>
      </c>
      <c r="I133" s="241">
        <v>7</v>
      </c>
      <c r="J133" s="241">
        <f t="shared" ref="J133:J144" si="14">I133*G133</f>
        <v>0</v>
      </c>
      <c r="AB133" s="9"/>
    </row>
    <row r="134" spans="1:28" s="7" customFormat="1" ht="17.100000000000001" customHeight="1" thickBot="1">
      <c r="A134" s="238">
        <v>303940</v>
      </c>
      <c r="B134" s="244" t="s">
        <v>446</v>
      </c>
      <c r="C134" s="240" t="s">
        <v>74</v>
      </c>
      <c r="D134" s="240">
        <v>5</v>
      </c>
      <c r="E134" s="241">
        <v>271.89</v>
      </c>
      <c r="F134" s="242">
        <f t="shared" si="7"/>
        <v>54.378</v>
      </c>
      <c r="G134" s="240"/>
      <c r="H134" s="243">
        <f t="shared" si="12"/>
        <v>0</v>
      </c>
      <c r="I134" s="241">
        <v>5</v>
      </c>
      <c r="J134" s="241">
        <f t="shared" si="14"/>
        <v>0</v>
      </c>
      <c r="AB134" s="9"/>
    </row>
    <row r="135" spans="1:28" s="7" customFormat="1" ht="17.100000000000001" customHeight="1" thickBot="1">
      <c r="A135" s="238">
        <v>303970</v>
      </c>
      <c r="B135" s="244" t="s">
        <v>238</v>
      </c>
      <c r="C135" s="240" t="s">
        <v>74</v>
      </c>
      <c r="D135" s="240">
        <v>5</v>
      </c>
      <c r="E135" s="241">
        <v>256.49999999999994</v>
      </c>
      <c r="F135" s="242">
        <f t="shared" si="7"/>
        <v>36.642857142857132</v>
      </c>
      <c r="G135" s="240"/>
      <c r="H135" s="243">
        <f t="shared" si="12"/>
        <v>0</v>
      </c>
      <c r="I135" s="241">
        <v>7</v>
      </c>
      <c r="J135" s="241">
        <f t="shared" si="14"/>
        <v>0</v>
      </c>
      <c r="AB135" s="9"/>
    </row>
    <row r="136" spans="1:28" s="7" customFormat="1" ht="17.100000000000001" customHeight="1" thickBot="1">
      <c r="A136" s="238">
        <v>304000</v>
      </c>
      <c r="B136" s="244" t="s">
        <v>239</v>
      </c>
      <c r="C136" s="240" t="s">
        <v>74</v>
      </c>
      <c r="D136" s="240">
        <v>5</v>
      </c>
      <c r="E136" s="241">
        <v>249.66</v>
      </c>
      <c r="F136" s="242">
        <f t="shared" si="7"/>
        <v>35.665714285714287</v>
      </c>
      <c r="G136" s="240"/>
      <c r="H136" s="243">
        <f t="shared" si="12"/>
        <v>0</v>
      </c>
      <c r="I136" s="241">
        <v>7</v>
      </c>
      <c r="J136" s="241">
        <f t="shared" si="14"/>
        <v>0</v>
      </c>
      <c r="AB136" s="9"/>
    </row>
    <row r="137" spans="1:28" s="7" customFormat="1" ht="17.100000000000001" customHeight="1" thickBot="1">
      <c r="A137" s="238">
        <v>304060</v>
      </c>
      <c r="B137" s="244" t="s">
        <v>240</v>
      </c>
      <c r="C137" s="240" t="s">
        <v>74</v>
      </c>
      <c r="D137" s="240">
        <v>5</v>
      </c>
      <c r="E137" s="241">
        <v>299.25</v>
      </c>
      <c r="F137" s="242">
        <f t="shared" si="7"/>
        <v>59.85</v>
      </c>
      <c r="G137" s="240"/>
      <c r="H137" s="243">
        <f t="shared" si="12"/>
        <v>0</v>
      </c>
      <c r="I137" s="241">
        <v>5</v>
      </c>
      <c r="J137" s="241">
        <f t="shared" si="14"/>
        <v>0</v>
      </c>
      <c r="AB137" s="9"/>
    </row>
    <row r="138" spans="1:28" s="7" customFormat="1" ht="17.100000000000001" customHeight="1" thickBot="1">
      <c r="A138" s="238">
        <v>304080</v>
      </c>
      <c r="B138" s="244" t="s">
        <v>241</v>
      </c>
      <c r="C138" s="240" t="s">
        <v>74</v>
      </c>
      <c r="D138" s="240">
        <v>5</v>
      </c>
      <c r="E138" s="241">
        <v>247.95</v>
      </c>
      <c r="F138" s="242">
        <f t="shared" si="7"/>
        <v>35.421428571428571</v>
      </c>
      <c r="G138" s="240"/>
      <c r="H138" s="243">
        <f t="shared" si="12"/>
        <v>0</v>
      </c>
      <c r="I138" s="241">
        <v>7</v>
      </c>
      <c r="J138" s="241">
        <f t="shared" si="14"/>
        <v>0</v>
      </c>
      <c r="AB138" s="9"/>
    </row>
    <row r="139" spans="1:28" s="7" customFormat="1" ht="17.100000000000001" customHeight="1" thickBot="1">
      <c r="A139" s="238">
        <v>304100</v>
      </c>
      <c r="B139" s="244" t="s">
        <v>425</v>
      </c>
      <c r="C139" s="240" t="s">
        <v>74</v>
      </c>
      <c r="D139" s="240">
        <v>5</v>
      </c>
      <c r="E139" s="241">
        <v>268.47000000000003</v>
      </c>
      <c r="F139" s="242">
        <f t="shared" si="7"/>
        <v>38.352857142857147</v>
      </c>
      <c r="G139" s="240"/>
      <c r="H139" s="243">
        <f t="shared" si="12"/>
        <v>0</v>
      </c>
      <c r="I139" s="241">
        <v>7</v>
      </c>
      <c r="J139" s="241">
        <f t="shared" si="14"/>
        <v>0</v>
      </c>
      <c r="AB139" s="9"/>
    </row>
    <row r="140" spans="1:28" s="7" customFormat="1" ht="17.100000000000001" customHeight="1" thickBot="1">
      <c r="A140" s="238">
        <v>304120</v>
      </c>
      <c r="B140" s="244" t="s">
        <v>242</v>
      </c>
      <c r="C140" s="240" t="s">
        <v>74</v>
      </c>
      <c r="D140" s="240">
        <v>5</v>
      </c>
      <c r="E140" s="241">
        <v>256.49999999999994</v>
      </c>
      <c r="F140" s="242">
        <f t="shared" si="7"/>
        <v>36.642857142857132</v>
      </c>
      <c r="G140" s="240"/>
      <c r="H140" s="243">
        <f t="shared" si="12"/>
        <v>0</v>
      </c>
      <c r="I140" s="241">
        <v>7</v>
      </c>
      <c r="J140" s="241">
        <f t="shared" si="14"/>
        <v>0</v>
      </c>
      <c r="AB140" s="9"/>
    </row>
    <row r="141" spans="1:28" s="7" customFormat="1" ht="17.100000000000001" customHeight="1" thickBot="1">
      <c r="A141" s="238">
        <v>304155</v>
      </c>
      <c r="B141" s="244" t="s">
        <v>351</v>
      </c>
      <c r="C141" s="240" t="s">
        <v>74</v>
      </c>
      <c r="D141" s="240">
        <v>5</v>
      </c>
      <c r="E141" s="241">
        <v>285.56999999999994</v>
      </c>
      <c r="F141" s="242">
        <f t="shared" si="7"/>
        <v>40.795714285714276</v>
      </c>
      <c r="G141" s="240"/>
      <c r="H141" s="243">
        <f t="shared" si="12"/>
        <v>0</v>
      </c>
      <c r="I141" s="241">
        <v>7</v>
      </c>
      <c r="J141" s="241">
        <f t="shared" si="14"/>
        <v>0</v>
      </c>
      <c r="AB141" s="9"/>
    </row>
    <row r="142" spans="1:28" s="94" customFormat="1" ht="17.100000000000001" customHeight="1" thickBot="1">
      <c r="A142" s="245">
        <v>304157</v>
      </c>
      <c r="B142" s="246" t="s">
        <v>609</v>
      </c>
      <c r="C142" s="240" t="s">
        <v>74</v>
      </c>
      <c r="D142" s="247">
        <v>5</v>
      </c>
      <c r="E142" s="248">
        <v>247.95</v>
      </c>
      <c r="F142" s="250">
        <f t="shared" si="7"/>
        <v>35.421428571428571</v>
      </c>
      <c r="G142" s="247"/>
      <c r="H142" s="249">
        <f t="shared" si="12"/>
        <v>0</v>
      </c>
      <c r="I142" s="248">
        <v>7</v>
      </c>
      <c r="J142" s="248">
        <f t="shared" si="14"/>
        <v>0</v>
      </c>
      <c r="AB142" s="178"/>
    </row>
    <row r="143" spans="1:28" s="94" customFormat="1" ht="17.100000000000001" customHeight="1" thickBot="1">
      <c r="A143" s="245">
        <v>304159</v>
      </c>
      <c r="B143" s="239" t="s">
        <v>690</v>
      </c>
      <c r="C143" s="240" t="s">
        <v>74</v>
      </c>
      <c r="D143" s="247">
        <v>5</v>
      </c>
      <c r="E143" s="248">
        <v>256.49999999999994</v>
      </c>
      <c r="F143" s="250">
        <f t="shared" si="7"/>
        <v>36.642857142857132</v>
      </c>
      <c r="G143" s="247"/>
      <c r="H143" s="249">
        <f t="shared" si="12"/>
        <v>0</v>
      </c>
      <c r="I143" s="248">
        <v>7</v>
      </c>
      <c r="J143" s="248">
        <f t="shared" si="14"/>
        <v>0</v>
      </c>
      <c r="AB143" s="178"/>
    </row>
    <row r="144" spans="1:28" s="7" customFormat="1" ht="17.100000000000001" customHeight="1" thickBot="1">
      <c r="A144" s="238">
        <v>304158</v>
      </c>
      <c r="B144" s="244" t="s">
        <v>398</v>
      </c>
      <c r="C144" s="240" t="s">
        <v>74</v>
      </c>
      <c r="D144" s="240">
        <v>5</v>
      </c>
      <c r="E144" s="241">
        <v>215.45999999999998</v>
      </c>
      <c r="F144" s="250">
        <f t="shared" si="7"/>
        <v>30.779999999999998</v>
      </c>
      <c r="G144" s="240"/>
      <c r="H144" s="243">
        <f t="shared" si="12"/>
        <v>0</v>
      </c>
      <c r="I144" s="241">
        <v>7</v>
      </c>
      <c r="J144" s="241">
        <f t="shared" si="14"/>
        <v>0</v>
      </c>
      <c r="AB144" s="9"/>
    </row>
    <row r="145" spans="1:28" s="7" customFormat="1" ht="17.100000000000001" customHeight="1" thickBot="1">
      <c r="A145" s="80" t="s">
        <v>505</v>
      </c>
      <c r="B145" s="35"/>
      <c r="C145" s="12"/>
      <c r="D145" s="12"/>
      <c r="E145" s="207"/>
      <c r="F145" s="229"/>
      <c r="G145" s="194"/>
      <c r="H145" s="195"/>
      <c r="I145" s="196"/>
      <c r="J145" s="135"/>
      <c r="AB145" s="9"/>
    </row>
    <row r="146" spans="1:28" s="7" customFormat="1" ht="17.100000000000001" customHeight="1" thickBot="1">
      <c r="A146" s="238">
        <v>304180</v>
      </c>
      <c r="B146" s="253" t="s">
        <v>649</v>
      </c>
      <c r="C146" s="240" t="s">
        <v>74</v>
      </c>
      <c r="D146" s="240">
        <v>5</v>
      </c>
      <c r="E146" s="241">
        <v>215.45999999999998</v>
      </c>
      <c r="F146" s="242">
        <f t="shared" si="7"/>
        <v>30.779999999999998</v>
      </c>
      <c r="G146" s="240"/>
      <c r="H146" s="243">
        <f t="shared" si="12"/>
        <v>0</v>
      </c>
      <c r="I146" s="241">
        <v>7</v>
      </c>
      <c r="J146" s="241">
        <f>I146*G146</f>
        <v>0</v>
      </c>
      <c r="AB146" s="9"/>
    </row>
    <row r="147" spans="1:28" s="7" customFormat="1" ht="17.100000000000001" customHeight="1" thickBot="1">
      <c r="A147" s="238">
        <v>304250</v>
      </c>
      <c r="B147" s="244" t="s">
        <v>379</v>
      </c>
      <c r="C147" s="240" t="s">
        <v>74</v>
      </c>
      <c r="D147" s="240">
        <v>5</v>
      </c>
      <c r="E147" s="241">
        <v>224.01</v>
      </c>
      <c r="F147" s="242">
        <f t="shared" si="7"/>
        <v>32.001428571428569</v>
      </c>
      <c r="G147" s="240"/>
      <c r="H147" s="243">
        <f t="shared" si="12"/>
        <v>0</v>
      </c>
      <c r="I147" s="241">
        <v>7</v>
      </c>
      <c r="J147" s="241">
        <f>I147*G147</f>
        <v>0</v>
      </c>
      <c r="AB147" s="9"/>
    </row>
    <row r="148" spans="1:28" s="7" customFormat="1" ht="17.100000000000001" customHeight="1" thickBot="1">
      <c r="A148" s="238">
        <v>304230</v>
      </c>
      <c r="B148" s="239" t="s">
        <v>691</v>
      </c>
      <c r="C148" s="240" t="s">
        <v>74</v>
      </c>
      <c r="D148" s="240">
        <v>5</v>
      </c>
      <c r="E148" s="241">
        <v>203.48999999999998</v>
      </c>
      <c r="F148" s="242">
        <f t="shared" si="7"/>
        <v>29.069999999999997</v>
      </c>
      <c r="G148" s="240"/>
      <c r="H148" s="243">
        <f t="shared" si="12"/>
        <v>0</v>
      </c>
      <c r="I148" s="241">
        <v>7</v>
      </c>
      <c r="J148" s="241">
        <f>I148*G148</f>
        <v>0</v>
      </c>
      <c r="AB148" s="9"/>
    </row>
    <row r="149" spans="1:28" s="7" customFormat="1" ht="17.100000000000001" customHeight="1" thickBot="1">
      <c r="A149" s="238">
        <v>304290</v>
      </c>
      <c r="B149" s="244" t="s">
        <v>243</v>
      </c>
      <c r="C149" s="240" t="s">
        <v>74</v>
      </c>
      <c r="D149" s="240">
        <v>5</v>
      </c>
      <c r="E149" s="241">
        <v>235.98</v>
      </c>
      <c r="F149" s="242">
        <f t="shared" si="7"/>
        <v>33.71142857142857</v>
      </c>
      <c r="G149" s="240"/>
      <c r="H149" s="243">
        <f t="shared" si="12"/>
        <v>0</v>
      </c>
      <c r="I149" s="241">
        <v>7</v>
      </c>
      <c r="J149" s="241">
        <f>I149*G149</f>
        <v>0</v>
      </c>
      <c r="AB149" s="9"/>
    </row>
    <row r="150" spans="1:28" s="7" customFormat="1" ht="17.100000000000001" customHeight="1" thickBot="1">
      <c r="A150" s="80" t="s">
        <v>506</v>
      </c>
      <c r="B150" s="35"/>
      <c r="C150" s="12"/>
      <c r="D150" s="12"/>
      <c r="E150" s="207"/>
      <c r="F150" s="229"/>
      <c r="G150" s="194"/>
      <c r="H150" s="195"/>
      <c r="I150" s="196"/>
      <c r="J150" s="135"/>
      <c r="AB150" s="9"/>
    </row>
    <row r="151" spans="1:28" s="7" customFormat="1" ht="17.100000000000001" customHeight="1" thickBot="1">
      <c r="A151" s="238">
        <v>304360</v>
      </c>
      <c r="B151" s="244" t="s">
        <v>399</v>
      </c>
      <c r="C151" s="240" t="s">
        <v>74</v>
      </c>
      <c r="D151" s="240">
        <v>5</v>
      </c>
      <c r="E151" s="241">
        <v>234.27</v>
      </c>
      <c r="F151" s="242">
        <f t="shared" si="7"/>
        <v>23.427</v>
      </c>
      <c r="G151" s="240"/>
      <c r="H151" s="243">
        <f t="shared" si="12"/>
        <v>0</v>
      </c>
      <c r="I151" s="241">
        <v>10</v>
      </c>
      <c r="J151" s="241">
        <f>I151*G151</f>
        <v>0</v>
      </c>
      <c r="AB151" s="9"/>
    </row>
    <row r="152" spans="1:28" s="7" customFormat="1" ht="17.100000000000001" customHeight="1" thickBot="1">
      <c r="A152" s="238">
        <v>304385</v>
      </c>
      <c r="B152" s="244" t="s">
        <v>352</v>
      </c>
      <c r="C152" s="240" t="s">
        <v>74</v>
      </c>
      <c r="D152" s="240">
        <v>5</v>
      </c>
      <c r="E152" s="241">
        <v>194.94</v>
      </c>
      <c r="F152" s="242">
        <f t="shared" si="7"/>
        <v>19.494</v>
      </c>
      <c r="G152" s="240"/>
      <c r="H152" s="243">
        <f t="shared" si="12"/>
        <v>0</v>
      </c>
      <c r="I152" s="241">
        <v>10</v>
      </c>
      <c r="J152" s="241">
        <f>I152*G152</f>
        <v>0</v>
      </c>
      <c r="AB152" s="9"/>
    </row>
    <row r="153" spans="1:28" s="7" customFormat="1" ht="17.100000000000001" customHeight="1" thickBot="1">
      <c r="A153" s="238">
        <v>304410</v>
      </c>
      <c r="B153" s="244" t="s">
        <v>244</v>
      </c>
      <c r="C153" s="240" t="s">
        <v>74</v>
      </c>
      <c r="D153" s="240">
        <v>5</v>
      </c>
      <c r="E153" s="241">
        <v>270.18</v>
      </c>
      <c r="F153" s="242">
        <f t="shared" si="7"/>
        <v>27.018000000000001</v>
      </c>
      <c r="G153" s="240"/>
      <c r="H153" s="243">
        <f t="shared" si="12"/>
        <v>0</v>
      </c>
      <c r="I153" s="241">
        <v>10</v>
      </c>
      <c r="J153" s="241">
        <f>I153*G153</f>
        <v>0</v>
      </c>
      <c r="AB153" s="9"/>
    </row>
    <row r="154" spans="1:28" s="7" customFormat="1" ht="17.100000000000001" customHeight="1" thickBot="1">
      <c r="A154" s="238">
        <v>304440</v>
      </c>
      <c r="B154" s="244" t="s">
        <v>89</v>
      </c>
      <c r="C154" s="240" t="s">
        <v>74</v>
      </c>
      <c r="D154" s="240">
        <v>5</v>
      </c>
      <c r="E154" s="241">
        <v>263.33999999999997</v>
      </c>
      <c r="F154" s="242">
        <f t="shared" si="7"/>
        <v>26.333999999999996</v>
      </c>
      <c r="G154" s="240"/>
      <c r="H154" s="243">
        <f t="shared" si="12"/>
        <v>0</v>
      </c>
      <c r="I154" s="241">
        <v>10</v>
      </c>
      <c r="J154" s="241">
        <f>I154*G154</f>
        <v>0</v>
      </c>
      <c r="AB154" s="9"/>
    </row>
    <row r="155" spans="1:28" s="94" customFormat="1" ht="17.100000000000001" customHeight="1" thickBot="1">
      <c r="A155" s="245">
        <v>304460</v>
      </c>
      <c r="B155" s="246" t="s">
        <v>610</v>
      </c>
      <c r="C155" s="247" t="s">
        <v>74</v>
      </c>
      <c r="D155" s="247">
        <v>5</v>
      </c>
      <c r="E155" s="248">
        <v>224.01</v>
      </c>
      <c r="F155" s="250">
        <f>E155/I155</f>
        <v>32.001428571428569</v>
      </c>
      <c r="G155" s="247"/>
      <c r="H155" s="249">
        <f>G155*E155</f>
        <v>0</v>
      </c>
      <c r="I155" s="248">
        <v>7</v>
      </c>
      <c r="J155" s="248">
        <f>I155*G155</f>
        <v>0</v>
      </c>
      <c r="AB155" s="178"/>
    </row>
    <row r="156" spans="1:28" s="7" customFormat="1" ht="17.100000000000001" customHeight="1" thickBot="1">
      <c r="A156" s="80" t="s">
        <v>507</v>
      </c>
      <c r="B156" s="35"/>
      <c r="C156" s="12"/>
      <c r="D156" s="12"/>
      <c r="E156" s="207"/>
      <c r="F156" s="229"/>
      <c r="G156" s="194"/>
      <c r="H156" s="195"/>
      <c r="I156" s="196"/>
      <c r="J156" s="135"/>
      <c r="AB156" s="9"/>
    </row>
    <row r="157" spans="1:28" s="94" customFormat="1" ht="17.100000000000001" customHeight="1" thickBot="1">
      <c r="A157" s="245">
        <v>304505</v>
      </c>
      <c r="B157" s="246" t="s">
        <v>611</v>
      </c>
      <c r="C157" s="240" t="s">
        <v>74</v>
      </c>
      <c r="D157" s="247">
        <v>5</v>
      </c>
      <c r="E157" s="248">
        <v>224.01</v>
      </c>
      <c r="F157" s="250">
        <v>28.7</v>
      </c>
      <c r="G157" s="247"/>
      <c r="H157" s="249">
        <v>0</v>
      </c>
      <c r="I157" s="248">
        <v>7</v>
      </c>
      <c r="J157" s="248">
        <v>0</v>
      </c>
      <c r="AB157" s="178"/>
    </row>
    <row r="158" spans="1:28" s="7" customFormat="1" ht="17.100000000000001" customHeight="1" thickBot="1">
      <c r="A158" s="238">
        <v>304510</v>
      </c>
      <c r="B158" s="244" t="s">
        <v>650</v>
      </c>
      <c r="C158" s="240" t="s">
        <v>74</v>
      </c>
      <c r="D158" s="240">
        <v>5</v>
      </c>
      <c r="E158" s="254">
        <v>203.48999999999998</v>
      </c>
      <c r="F158" s="242">
        <f t="shared" si="7"/>
        <v>29.069999999999997</v>
      </c>
      <c r="G158" s="240"/>
      <c r="H158" s="243">
        <f t="shared" si="12"/>
        <v>0</v>
      </c>
      <c r="I158" s="241">
        <v>7</v>
      </c>
      <c r="J158" s="241">
        <f>I158*G158</f>
        <v>0</v>
      </c>
      <c r="AB158" s="9"/>
    </row>
    <row r="159" spans="1:28" s="7" customFormat="1" ht="17.100000000000001" customHeight="1" thickBot="1">
      <c r="A159" s="238">
        <v>304545</v>
      </c>
      <c r="B159" s="239" t="s">
        <v>692</v>
      </c>
      <c r="C159" s="240" t="s">
        <v>74</v>
      </c>
      <c r="D159" s="240">
        <v>5</v>
      </c>
      <c r="E159" s="254">
        <v>246.23999999999998</v>
      </c>
      <c r="F159" s="242">
        <f t="shared" si="7"/>
        <v>24.623999999999999</v>
      </c>
      <c r="G159" s="240"/>
      <c r="H159" s="243">
        <f t="shared" si="12"/>
        <v>0</v>
      </c>
      <c r="I159" s="241">
        <v>10</v>
      </c>
      <c r="J159" s="241">
        <f>I159*G159</f>
        <v>0</v>
      </c>
      <c r="AB159" s="9"/>
    </row>
    <row r="160" spans="1:28" s="7" customFormat="1" ht="17.100000000000001" customHeight="1" thickBot="1">
      <c r="A160" s="238">
        <v>304560</v>
      </c>
      <c r="B160" s="244" t="s">
        <v>651</v>
      </c>
      <c r="C160" s="240" t="s">
        <v>74</v>
      </c>
      <c r="D160" s="240">
        <v>5</v>
      </c>
      <c r="E160" s="254">
        <v>215.45999999999998</v>
      </c>
      <c r="F160" s="242">
        <f t="shared" si="7"/>
        <v>30.779999999999998</v>
      </c>
      <c r="G160" s="240"/>
      <c r="H160" s="243">
        <f t="shared" si="12"/>
        <v>0</v>
      </c>
      <c r="I160" s="241">
        <v>7</v>
      </c>
      <c r="J160" s="241">
        <f>I160*G160</f>
        <v>0</v>
      </c>
      <c r="AB160" s="9"/>
    </row>
    <row r="161" spans="1:28" s="7" customFormat="1" ht="17.100000000000001" customHeight="1" thickBot="1">
      <c r="A161" s="238">
        <v>304615</v>
      </c>
      <c r="B161" s="244" t="s">
        <v>90</v>
      </c>
      <c r="C161" s="240" t="s">
        <v>74</v>
      </c>
      <c r="D161" s="240">
        <v>5</v>
      </c>
      <c r="E161" s="254">
        <v>275.31</v>
      </c>
      <c r="F161" s="242">
        <f t="shared" ref="F161:F224" si="15">E161/I161</f>
        <v>27.530999999999999</v>
      </c>
      <c r="G161" s="240"/>
      <c r="H161" s="243">
        <f t="shared" si="12"/>
        <v>0</v>
      </c>
      <c r="I161" s="241">
        <v>10</v>
      </c>
      <c r="J161" s="241">
        <f>I161*G161</f>
        <v>0</v>
      </c>
      <c r="L161" s="10"/>
      <c r="AB161" s="9"/>
    </row>
    <row r="162" spans="1:28" s="7" customFormat="1" ht="17.100000000000001" customHeight="1" thickBot="1">
      <c r="A162" s="238">
        <v>304620</v>
      </c>
      <c r="B162" s="244" t="s">
        <v>652</v>
      </c>
      <c r="C162" s="240" t="s">
        <v>74</v>
      </c>
      <c r="D162" s="240">
        <v>5</v>
      </c>
      <c r="E162" s="254">
        <v>256.49999999999994</v>
      </c>
      <c r="F162" s="242">
        <f t="shared" si="15"/>
        <v>36.642857142857132</v>
      </c>
      <c r="G162" s="240"/>
      <c r="H162" s="243">
        <f t="shared" si="12"/>
        <v>0</v>
      </c>
      <c r="I162" s="241">
        <v>7</v>
      </c>
      <c r="J162" s="241">
        <f>I162*G162</f>
        <v>0</v>
      </c>
      <c r="AB162" s="9"/>
    </row>
    <row r="163" spans="1:28" s="7" customFormat="1" ht="17.100000000000001" customHeight="1" thickBot="1">
      <c r="A163" s="80" t="s">
        <v>508</v>
      </c>
      <c r="B163" s="35"/>
      <c r="C163" s="12"/>
      <c r="D163" s="12"/>
      <c r="E163" s="207"/>
      <c r="F163" s="229"/>
      <c r="G163" s="194"/>
      <c r="H163" s="195"/>
      <c r="I163" s="196"/>
      <c r="J163" s="135"/>
      <c r="AB163" s="9"/>
    </row>
    <row r="164" spans="1:28" s="7" customFormat="1" ht="17.100000000000001" customHeight="1" thickBot="1">
      <c r="A164" s="238">
        <v>304700</v>
      </c>
      <c r="B164" s="244" t="s">
        <v>400</v>
      </c>
      <c r="C164" s="240" t="s">
        <v>74</v>
      </c>
      <c r="D164" s="240">
        <v>5</v>
      </c>
      <c r="E164" s="241">
        <v>256.49999999999994</v>
      </c>
      <c r="F164" s="242">
        <f t="shared" si="15"/>
        <v>36.642857142857132</v>
      </c>
      <c r="G164" s="240"/>
      <c r="H164" s="243">
        <f t="shared" si="12"/>
        <v>0</v>
      </c>
      <c r="I164" s="241">
        <v>7</v>
      </c>
      <c r="J164" s="241">
        <f t="shared" ref="J164:J169" si="16">I164*G164</f>
        <v>0</v>
      </c>
      <c r="AB164" s="9"/>
    </row>
    <row r="165" spans="1:28" s="7" customFormat="1" ht="17.100000000000001" customHeight="1" thickBot="1">
      <c r="A165" s="238">
        <v>304730</v>
      </c>
      <c r="B165" s="244" t="s">
        <v>245</v>
      </c>
      <c r="C165" s="240" t="s">
        <v>74</v>
      </c>
      <c r="D165" s="240">
        <v>5</v>
      </c>
      <c r="E165" s="241">
        <v>277.02</v>
      </c>
      <c r="F165" s="242">
        <f t="shared" si="15"/>
        <v>39.574285714285715</v>
      </c>
      <c r="G165" s="240"/>
      <c r="H165" s="243">
        <f t="shared" si="12"/>
        <v>0</v>
      </c>
      <c r="I165" s="241">
        <v>7</v>
      </c>
      <c r="J165" s="241">
        <f t="shared" si="16"/>
        <v>0</v>
      </c>
      <c r="AB165" s="9"/>
    </row>
    <row r="166" spans="1:28" s="7" customFormat="1" ht="17.100000000000001" customHeight="1" thickBot="1">
      <c r="A166" s="238">
        <v>304765</v>
      </c>
      <c r="B166" s="244" t="s">
        <v>653</v>
      </c>
      <c r="C166" s="240" t="s">
        <v>74</v>
      </c>
      <c r="D166" s="240">
        <v>5</v>
      </c>
      <c r="E166" s="241">
        <v>265.05</v>
      </c>
      <c r="F166" s="242">
        <f t="shared" si="15"/>
        <v>53.010000000000005</v>
      </c>
      <c r="G166" s="240"/>
      <c r="H166" s="243">
        <f t="shared" si="12"/>
        <v>0</v>
      </c>
      <c r="I166" s="241">
        <v>5</v>
      </c>
      <c r="J166" s="241">
        <f t="shared" si="16"/>
        <v>0</v>
      </c>
      <c r="AB166" s="9"/>
    </row>
    <row r="167" spans="1:28" s="7" customFormat="1" ht="17.100000000000001" customHeight="1" thickBot="1">
      <c r="A167" s="238">
        <v>304770</v>
      </c>
      <c r="B167" s="244" t="s">
        <v>401</v>
      </c>
      <c r="C167" s="240" t="s">
        <v>74</v>
      </c>
      <c r="D167" s="240">
        <v>5</v>
      </c>
      <c r="E167" s="241">
        <v>235.98</v>
      </c>
      <c r="F167" s="242">
        <f t="shared" si="15"/>
        <v>33.71142857142857</v>
      </c>
      <c r="G167" s="240"/>
      <c r="H167" s="243">
        <f t="shared" si="12"/>
        <v>0</v>
      </c>
      <c r="I167" s="241">
        <v>7</v>
      </c>
      <c r="J167" s="241">
        <f t="shared" si="16"/>
        <v>0</v>
      </c>
      <c r="AB167" s="9"/>
    </row>
    <row r="168" spans="1:28" s="7" customFormat="1" ht="17.100000000000001" customHeight="1" thickBot="1">
      <c r="A168" s="238">
        <v>304785</v>
      </c>
      <c r="B168" s="244" t="s">
        <v>246</v>
      </c>
      <c r="C168" s="240" t="s">
        <v>74</v>
      </c>
      <c r="D168" s="240">
        <v>5</v>
      </c>
      <c r="E168" s="241">
        <v>285.56999999999994</v>
      </c>
      <c r="F168" s="242">
        <f t="shared" si="15"/>
        <v>40.795714285714276</v>
      </c>
      <c r="G168" s="240"/>
      <c r="H168" s="243">
        <f t="shared" si="12"/>
        <v>0</v>
      </c>
      <c r="I168" s="241">
        <v>7</v>
      </c>
      <c r="J168" s="241">
        <f t="shared" si="16"/>
        <v>0</v>
      </c>
      <c r="AB168" s="9"/>
    </row>
    <row r="169" spans="1:28" s="7" customFormat="1" ht="17.100000000000001" customHeight="1" thickBot="1">
      <c r="A169" s="238">
        <v>304860</v>
      </c>
      <c r="B169" s="244" t="s">
        <v>426</v>
      </c>
      <c r="C169" s="240" t="s">
        <v>74</v>
      </c>
      <c r="D169" s="240">
        <v>5</v>
      </c>
      <c r="E169" s="241">
        <v>265.05</v>
      </c>
      <c r="F169" s="242">
        <f t="shared" si="15"/>
        <v>53.010000000000005</v>
      </c>
      <c r="G169" s="240"/>
      <c r="H169" s="243">
        <f t="shared" si="12"/>
        <v>0</v>
      </c>
      <c r="I169" s="241">
        <v>5</v>
      </c>
      <c r="J169" s="241">
        <f t="shared" si="16"/>
        <v>0</v>
      </c>
      <c r="AB169" s="9"/>
    </row>
    <row r="170" spans="1:28" s="7" customFormat="1" ht="17.100000000000001" customHeight="1" thickBot="1">
      <c r="A170" s="80" t="s">
        <v>509</v>
      </c>
      <c r="B170" s="35"/>
      <c r="C170" s="12"/>
      <c r="D170" s="12"/>
      <c r="E170" s="207"/>
      <c r="F170" s="229"/>
      <c r="G170" s="194"/>
      <c r="H170" s="195"/>
      <c r="I170" s="196"/>
      <c r="J170" s="135"/>
      <c r="AB170" s="9"/>
    </row>
    <row r="171" spans="1:28" s="7" customFormat="1" ht="17.100000000000001" customHeight="1" thickBot="1">
      <c r="A171" s="238">
        <v>304900</v>
      </c>
      <c r="B171" s="244" t="s">
        <v>91</v>
      </c>
      <c r="C171" s="240" t="s">
        <v>37</v>
      </c>
      <c r="D171" s="240">
        <v>5</v>
      </c>
      <c r="E171" s="241">
        <v>188.1</v>
      </c>
      <c r="F171" s="242">
        <f t="shared" si="15"/>
        <v>18.809999999999999</v>
      </c>
      <c r="G171" s="240"/>
      <c r="H171" s="243">
        <f t="shared" si="12"/>
        <v>0</v>
      </c>
      <c r="I171" s="241">
        <v>10</v>
      </c>
      <c r="J171" s="241">
        <f t="shared" ref="J171:J185" si="17">I171*G171</f>
        <v>0</v>
      </c>
      <c r="AB171" s="9"/>
    </row>
    <row r="172" spans="1:28" s="7" customFormat="1" ht="17.100000000000001" customHeight="1" thickBot="1">
      <c r="A172" s="238">
        <v>304910</v>
      </c>
      <c r="B172" s="244" t="s">
        <v>92</v>
      </c>
      <c r="C172" s="240" t="s">
        <v>37</v>
      </c>
      <c r="D172" s="240">
        <v>5</v>
      </c>
      <c r="E172" s="241">
        <v>225.72</v>
      </c>
      <c r="F172" s="242">
        <f t="shared" si="15"/>
        <v>22.571999999999999</v>
      </c>
      <c r="G172" s="240"/>
      <c r="H172" s="243">
        <f t="shared" si="12"/>
        <v>0</v>
      </c>
      <c r="I172" s="241">
        <v>10</v>
      </c>
      <c r="J172" s="241">
        <f t="shared" si="17"/>
        <v>0</v>
      </c>
      <c r="AB172" s="9"/>
    </row>
    <row r="173" spans="1:28" s="7" customFormat="1" ht="17.100000000000001" customHeight="1" thickBot="1">
      <c r="A173" s="238">
        <v>304935</v>
      </c>
      <c r="B173" s="239" t="s">
        <v>693</v>
      </c>
      <c r="C173" s="240" t="s">
        <v>37</v>
      </c>
      <c r="D173" s="240">
        <v>5</v>
      </c>
      <c r="E173" s="241">
        <v>271.89</v>
      </c>
      <c r="F173" s="242">
        <f t="shared" si="15"/>
        <v>27.189</v>
      </c>
      <c r="G173" s="240"/>
      <c r="H173" s="243">
        <f t="shared" si="12"/>
        <v>0</v>
      </c>
      <c r="I173" s="241">
        <v>10</v>
      </c>
      <c r="J173" s="241">
        <f t="shared" si="17"/>
        <v>0</v>
      </c>
      <c r="AB173" s="9"/>
    </row>
    <row r="174" spans="1:28" s="7" customFormat="1" ht="17.100000000000001" customHeight="1" thickBot="1">
      <c r="A174" s="238">
        <v>304940</v>
      </c>
      <c r="B174" s="244" t="s">
        <v>654</v>
      </c>
      <c r="C174" s="240" t="s">
        <v>37</v>
      </c>
      <c r="D174" s="240">
        <v>5</v>
      </c>
      <c r="E174" s="241">
        <v>196.64999999999998</v>
      </c>
      <c r="F174" s="242">
        <f t="shared" si="15"/>
        <v>19.664999999999999</v>
      </c>
      <c r="G174" s="240"/>
      <c r="H174" s="243">
        <f t="shared" si="12"/>
        <v>0</v>
      </c>
      <c r="I174" s="241">
        <v>10</v>
      </c>
      <c r="J174" s="241">
        <f t="shared" si="17"/>
        <v>0</v>
      </c>
      <c r="AB174" s="9"/>
    </row>
    <row r="175" spans="1:28" s="7" customFormat="1" ht="17.100000000000001" customHeight="1" thickBot="1">
      <c r="A175" s="238">
        <v>304960</v>
      </c>
      <c r="B175" s="244" t="s">
        <v>93</v>
      </c>
      <c r="C175" s="240" t="s">
        <v>37</v>
      </c>
      <c r="D175" s="240">
        <v>5</v>
      </c>
      <c r="E175" s="241">
        <v>212.04</v>
      </c>
      <c r="F175" s="242">
        <f t="shared" si="15"/>
        <v>21.204000000000001</v>
      </c>
      <c r="G175" s="240"/>
      <c r="H175" s="243">
        <f t="shared" si="12"/>
        <v>0</v>
      </c>
      <c r="I175" s="241">
        <v>10</v>
      </c>
      <c r="J175" s="241">
        <f t="shared" si="17"/>
        <v>0</v>
      </c>
      <c r="AB175" s="9"/>
    </row>
    <row r="176" spans="1:28" s="7" customFormat="1" ht="17.100000000000001" customHeight="1" thickBot="1">
      <c r="A176" s="238">
        <v>304990</v>
      </c>
      <c r="B176" s="244" t="s">
        <v>94</v>
      </c>
      <c r="C176" s="240" t="s">
        <v>37</v>
      </c>
      <c r="D176" s="240">
        <v>5</v>
      </c>
      <c r="E176" s="241">
        <v>241.10999999999999</v>
      </c>
      <c r="F176" s="242">
        <f t="shared" si="15"/>
        <v>24.110999999999997</v>
      </c>
      <c r="G176" s="240"/>
      <c r="H176" s="243">
        <f t="shared" si="12"/>
        <v>0</v>
      </c>
      <c r="I176" s="241">
        <v>10</v>
      </c>
      <c r="J176" s="241">
        <f t="shared" si="17"/>
        <v>0</v>
      </c>
      <c r="AB176" s="9"/>
    </row>
    <row r="177" spans="1:28" s="7" customFormat="1" ht="17.100000000000001" customHeight="1" thickBot="1">
      <c r="A177" s="238">
        <v>305020</v>
      </c>
      <c r="B177" s="244" t="s">
        <v>247</v>
      </c>
      <c r="C177" s="240" t="s">
        <v>37</v>
      </c>
      <c r="D177" s="240">
        <v>5</v>
      </c>
      <c r="E177" s="241">
        <v>234.27</v>
      </c>
      <c r="F177" s="242">
        <f t="shared" si="15"/>
        <v>33.467142857142861</v>
      </c>
      <c r="G177" s="240"/>
      <c r="H177" s="243">
        <f t="shared" si="12"/>
        <v>0</v>
      </c>
      <c r="I177" s="241">
        <v>7</v>
      </c>
      <c r="J177" s="241">
        <f t="shared" si="17"/>
        <v>0</v>
      </c>
      <c r="AB177" s="9"/>
    </row>
    <row r="178" spans="1:28" s="7" customFormat="1" ht="17.100000000000001" customHeight="1" thickBot="1">
      <c r="A178" s="238">
        <v>305080</v>
      </c>
      <c r="B178" s="244" t="s">
        <v>95</v>
      </c>
      <c r="C178" s="240" t="s">
        <v>100</v>
      </c>
      <c r="D178" s="240">
        <v>5</v>
      </c>
      <c r="E178" s="241">
        <v>205.2</v>
      </c>
      <c r="F178" s="242">
        <f t="shared" si="15"/>
        <v>20.52</v>
      </c>
      <c r="G178" s="240"/>
      <c r="H178" s="243">
        <f t="shared" si="12"/>
        <v>0</v>
      </c>
      <c r="I178" s="241">
        <v>10</v>
      </c>
      <c r="J178" s="241">
        <f t="shared" si="17"/>
        <v>0</v>
      </c>
      <c r="AB178" s="9"/>
    </row>
    <row r="179" spans="1:28" s="7" customFormat="1" ht="17.100000000000001" customHeight="1" thickBot="1">
      <c r="A179" s="238">
        <v>305110</v>
      </c>
      <c r="B179" s="244" t="s">
        <v>96</v>
      </c>
      <c r="C179" s="240" t="s">
        <v>101</v>
      </c>
      <c r="D179" s="240">
        <v>5</v>
      </c>
      <c r="E179" s="241">
        <v>213.75</v>
      </c>
      <c r="F179" s="242">
        <f t="shared" si="15"/>
        <v>21.375</v>
      </c>
      <c r="G179" s="240"/>
      <c r="H179" s="243">
        <f t="shared" si="12"/>
        <v>0</v>
      </c>
      <c r="I179" s="241">
        <v>10</v>
      </c>
      <c r="J179" s="241">
        <f t="shared" si="17"/>
        <v>0</v>
      </c>
      <c r="AB179" s="9"/>
    </row>
    <row r="180" spans="1:28" s="7" customFormat="1" ht="17.100000000000001" customHeight="1" thickBot="1">
      <c r="A180" s="238">
        <v>305140</v>
      </c>
      <c r="B180" s="244" t="s">
        <v>97</v>
      </c>
      <c r="C180" s="240" t="s">
        <v>37</v>
      </c>
      <c r="D180" s="240">
        <v>5</v>
      </c>
      <c r="E180" s="241">
        <v>256.49999999999994</v>
      </c>
      <c r="F180" s="242">
        <f t="shared" si="15"/>
        <v>25.649999999999995</v>
      </c>
      <c r="G180" s="240"/>
      <c r="H180" s="243">
        <f t="shared" si="12"/>
        <v>0</v>
      </c>
      <c r="I180" s="241">
        <v>10</v>
      </c>
      <c r="J180" s="241">
        <f t="shared" si="17"/>
        <v>0</v>
      </c>
      <c r="AB180" s="9"/>
    </row>
    <row r="181" spans="1:28" s="94" customFormat="1" ht="17.100000000000001" customHeight="1" thickBot="1">
      <c r="A181" s="245">
        <v>305170</v>
      </c>
      <c r="B181" s="246" t="s">
        <v>612</v>
      </c>
      <c r="C181" s="240" t="s">
        <v>37</v>
      </c>
      <c r="D181" s="247">
        <v>5</v>
      </c>
      <c r="E181" s="248">
        <v>254.79</v>
      </c>
      <c r="F181" s="250">
        <f t="shared" si="15"/>
        <v>36.398571428571429</v>
      </c>
      <c r="G181" s="247"/>
      <c r="H181" s="249">
        <f t="shared" si="12"/>
        <v>0</v>
      </c>
      <c r="I181" s="248">
        <v>7</v>
      </c>
      <c r="J181" s="248">
        <f t="shared" si="17"/>
        <v>0</v>
      </c>
      <c r="AB181" s="178"/>
    </row>
    <row r="182" spans="1:28" s="94" customFormat="1" ht="17.100000000000001" customHeight="1" thickBot="1">
      <c r="A182" s="245">
        <v>305179</v>
      </c>
      <c r="B182" s="239" t="s">
        <v>248</v>
      </c>
      <c r="C182" s="257" t="s">
        <v>34</v>
      </c>
      <c r="D182" s="247">
        <v>5</v>
      </c>
      <c r="E182" s="248">
        <v>201.78</v>
      </c>
      <c r="F182" s="250">
        <f t="shared" si="15"/>
        <v>28.825714285714287</v>
      </c>
      <c r="G182" s="247"/>
      <c r="H182" s="249">
        <f t="shared" si="12"/>
        <v>0</v>
      </c>
      <c r="I182" s="248">
        <v>7</v>
      </c>
      <c r="J182" s="248">
        <f t="shared" si="17"/>
        <v>0</v>
      </c>
      <c r="AB182" s="178"/>
    </row>
    <row r="183" spans="1:28" s="7" customFormat="1" ht="17.100000000000001" customHeight="1" thickBot="1">
      <c r="A183" s="238">
        <v>305190</v>
      </c>
      <c r="B183" s="244" t="s">
        <v>476</v>
      </c>
      <c r="C183" s="240" t="s">
        <v>42</v>
      </c>
      <c r="D183" s="240">
        <v>5</v>
      </c>
      <c r="E183" s="241">
        <v>155.60999999999999</v>
      </c>
      <c r="F183" s="242">
        <f t="shared" si="15"/>
        <v>15.560999999999998</v>
      </c>
      <c r="G183" s="240"/>
      <c r="H183" s="243">
        <f t="shared" si="12"/>
        <v>0</v>
      </c>
      <c r="I183" s="241">
        <v>10</v>
      </c>
      <c r="J183" s="241">
        <f t="shared" si="17"/>
        <v>0</v>
      </c>
      <c r="AB183" s="9"/>
    </row>
    <row r="184" spans="1:28" s="7" customFormat="1" ht="17.100000000000001" customHeight="1" thickBot="1">
      <c r="A184" s="238">
        <v>305200</v>
      </c>
      <c r="B184" s="244" t="s">
        <v>98</v>
      </c>
      <c r="C184" s="240" t="s">
        <v>102</v>
      </c>
      <c r="D184" s="240">
        <v>5</v>
      </c>
      <c r="E184" s="241">
        <v>182.97</v>
      </c>
      <c r="F184" s="242">
        <f t="shared" si="15"/>
        <v>18.297000000000001</v>
      </c>
      <c r="G184" s="240"/>
      <c r="H184" s="243">
        <f t="shared" si="12"/>
        <v>0</v>
      </c>
      <c r="I184" s="241">
        <v>10</v>
      </c>
      <c r="J184" s="241">
        <f t="shared" si="17"/>
        <v>0</v>
      </c>
      <c r="AB184" s="9"/>
    </row>
    <row r="185" spans="1:28" s="7" customFormat="1" ht="17.100000000000001" customHeight="1" thickBot="1">
      <c r="A185" s="238">
        <v>305240</v>
      </c>
      <c r="B185" s="244" t="s">
        <v>99</v>
      </c>
      <c r="C185" s="240" t="s">
        <v>37</v>
      </c>
      <c r="D185" s="240">
        <v>5</v>
      </c>
      <c r="E185" s="241">
        <v>196.64999999999998</v>
      </c>
      <c r="F185" s="242">
        <f t="shared" si="15"/>
        <v>19.664999999999999</v>
      </c>
      <c r="G185" s="240"/>
      <c r="H185" s="243">
        <f t="shared" si="12"/>
        <v>0</v>
      </c>
      <c r="I185" s="241">
        <v>10</v>
      </c>
      <c r="J185" s="241">
        <f t="shared" si="17"/>
        <v>0</v>
      </c>
      <c r="AB185" s="9"/>
    </row>
    <row r="186" spans="1:28" s="7" customFormat="1" ht="17.100000000000001" customHeight="1" thickBot="1">
      <c r="A186" s="255" t="s">
        <v>510</v>
      </c>
      <c r="B186" s="256"/>
      <c r="C186" s="215"/>
      <c r="D186" s="215"/>
      <c r="E186" s="188"/>
      <c r="F186" s="130"/>
      <c r="G186" s="215"/>
      <c r="H186" s="216"/>
      <c r="I186" s="188"/>
      <c r="J186" s="188"/>
      <c r="AB186" s="9"/>
    </row>
    <row r="187" spans="1:28" s="7" customFormat="1" ht="17.100000000000001" customHeight="1" thickBot="1">
      <c r="A187" s="76" t="s">
        <v>511</v>
      </c>
      <c r="B187" s="44"/>
      <c r="C187" s="45"/>
      <c r="D187" s="45"/>
      <c r="E187" s="47"/>
      <c r="F187" s="220"/>
      <c r="G187" s="45"/>
      <c r="H187" s="163"/>
      <c r="I187" s="47"/>
      <c r="J187" s="47"/>
      <c r="AB187" s="9"/>
    </row>
    <row r="188" spans="1:28" s="7" customFormat="1" ht="17.100000000000001" customHeight="1" thickBot="1">
      <c r="A188" s="238">
        <v>305530</v>
      </c>
      <c r="B188" s="244" t="s">
        <v>249</v>
      </c>
      <c r="C188" s="259" t="s">
        <v>28</v>
      </c>
      <c r="D188" s="240">
        <v>5</v>
      </c>
      <c r="E188" s="241">
        <v>188.1</v>
      </c>
      <c r="F188" s="242">
        <f t="shared" si="15"/>
        <v>37.619999999999997</v>
      </c>
      <c r="G188" s="240"/>
      <c r="H188" s="243">
        <f t="shared" ref="H188:H236" si="18">G188*E188</f>
        <v>0</v>
      </c>
      <c r="I188" s="241">
        <v>5</v>
      </c>
      <c r="J188" s="241">
        <f>I188*G188</f>
        <v>0</v>
      </c>
      <c r="AB188" s="9"/>
    </row>
    <row r="189" spans="1:28" s="7" customFormat="1" ht="17.100000000000001" customHeight="1" thickBot="1">
      <c r="A189" s="238">
        <v>305550</v>
      </c>
      <c r="B189" s="244" t="s">
        <v>402</v>
      </c>
      <c r="C189" s="259" t="s">
        <v>28</v>
      </c>
      <c r="D189" s="240">
        <v>5</v>
      </c>
      <c r="E189" s="241">
        <v>242.82</v>
      </c>
      <c r="F189" s="242">
        <f t="shared" si="15"/>
        <v>48.564</v>
      </c>
      <c r="G189" s="240"/>
      <c r="H189" s="243">
        <f t="shared" si="18"/>
        <v>0</v>
      </c>
      <c r="I189" s="241">
        <v>5</v>
      </c>
      <c r="J189" s="241">
        <f>I189*G189</f>
        <v>0</v>
      </c>
      <c r="AB189" s="9"/>
    </row>
    <row r="190" spans="1:28" s="7" customFormat="1" ht="17.100000000000001" customHeight="1" thickBot="1">
      <c r="A190" s="238">
        <v>305560</v>
      </c>
      <c r="B190" s="244" t="s">
        <v>250</v>
      </c>
      <c r="C190" s="259" t="s">
        <v>28</v>
      </c>
      <c r="D190" s="240">
        <v>5</v>
      </c>
      <c r="E190" s="241">
        <v>251.36999999999998</v>
      </c>
      <c r="F190" s="242">
        <f t="shared" si="15"/>
        <v>50.273999999999994</v>
      </c>
      <c r="G190" s="240"/>
      <c r="H190" s="243">
        <f t="shared" si="18"/>
        <v>0</v>
      </c>
      <c r="I190" s="241">
        <v>5</v>
      </c>
      <c r="J190" s="241">
        <f>I190*G190</f>
        <v>0</v>
      </c>
      <c r="AB190" s="9"/>
    </row>
    <row r="191" spans="1:28" s="7" customFormat="1" ht="17.100000000000001" customHeight="1" thickBot="1">
      <c r="A191" s="80" t="s">
        <v>512</v>
      </c>
      <c r="B191" s="35"/>
      <c r="C191" s="258"/>
      <c r="D191" s="12"/>
      <c r="E191" s="207"/>
      <c r="F191" s="229"/>
      <c r="G191" s="194"/>
      <c r="H191" s="195"/>
      <c r="I191" s="196"/>
      <c r="J191" s="135"/>
      <c r="AB191" s="9"/>
    </row>
    <row r="192" spans="1:28" s="7" customFormat="1" ht="17.100000000000001" customHeight="1" thickBot="1">
      <c r="A192" s="238">
        <v>305590</v>
      </c>
      <c r="B192" s="239" t="s">
        <v>694</v>
      </c>
      <c r="C192" s="259" t="s">
        <v>28</v>
      </c>
      <c r="D192" s="240">
        <v>5</v>
      </c>
      <c r="E192" s="241">
        <v>220.59</v>
      </c>
      <c r="F192" s="242">
        <f t="shared" si="15"/>
        <v>44.118000000000002</v>
      </c>
      <c r="G192" s="240"/>
      <c r="H192" s="243"/>
      <c r="I192" s="241">
        <v>5</v>
      </c>
      <c r="J192" s="241">
        <f t="shared" ref="J192:J198" si="19">I192*G192</f>
        <v>0</v>
      </c>
      <c r="AB192" s="9"/>
    </row>
    <row r="193" spans="1:28" s="7" customFormat="1" ht="17.100000000000001" customHeight="1" thickBot="1">
      <c r="A193" s="238">
        <v>305600</v>
      </c>
      <c r="B193" s="244" t="s">
        <v>251</v>
      </c>
      <c r="C193" s="259" t="s">
        <v>28</v>
      </c>
      <c r="D193" s="240">
        <v>5</v>
      </c>
      <c r="E193" s="241">
        <v>186.39000000000001</v>
      </c>
      <c r="F193" s="242">
        <f t="shared" si="15"/>
        <v>37.278000000000006</v>
      </c>
      <c r="G193" s="240"/>
      <c r="H193" s="243">
        <f t="shared" si="18"/>
        <v>0</v>
      </c>
      <c r="I193" s="241">
        <v>5</v>
      </c>
      <c r="J193" s="241">
        <f t="shared" si="19"/>
        <v>0</v>
      </c>
      <c r="AB193" s="9"/>
    </row>
    <row r="194" spans="1:28" s="94" customFormat="1" ht="17.100000000000001" customHeight="1" thickBot="1">
      <c r="A194" s="245">
        <v>305610</v>
      </c>
      <c r="B194" s="246" t="s">
        <v>613</v>
      </c>
      <c r="C194" s="259" t="s">
        <v>28</v>
      </c>
      <c r="D194" s="247">
        <v>5</v>
      </c>
      <c r="E194" s="248">
        <v>251.36999999999998</v>
      </c>
      <c r="F194" s="250">
        <f t="shared" si="15"/>
        <v>50.273999999999994</v>
      </c>
      <c r="G194" s="247"/>
      <c r="H194" s="249">
        <f t="shared" si="18"/>
        <v>0</v>
      </c>
      <c r="I194" s="248">
        <v>5</v>
      </c>
      <c r="J194" s="248">
        <f t="shared" si="19"/>
        <v>0</v>
      </c>
      <c r="AB194" s="178"/>
    </row>
    <row r="195" spans="1:28" s="7" customFormat="1" ht="17.100000000000001" customHeight="1" thickBot="1">
      <c r="A195" s="238">
        <v>305630</v>
      </c>
      <c r="B195" s="244" t="s">
        <v>252</v>
      </c>
      <c r="C195" s="259" t="s">
        <v>28</v>
      </c>
      <c r="D195" s="240">
        <v>5</v>
      </c>
      <c r="E195" s="241">
        <v>218.88</v>
      </c>
      <c r="F195" s="242">
        <f t="shared" si="15"/>
        <v>43.775999999999996</v>
      </c>
      <c r="G195" s="240"/>
      <c r="H195" s="243">
        <f t="shared" si="18"/>
        <v>0</v>
      </c>
      <c r="I195" s="241">
        <v>5</v>
      </c>
      <c r="J195" s="241">
        <f t="shared" si="19"/>
        <v>0</v>
      </c>
      <c r="AB195" s="9"/>
    </row>
    <row r="196" spans="1:28" s="7" customFormat="1" ht="17.100000000000001" customHeight="1" thickBot="1">
      <c r="A196" s="238">
        <v>305650</v>
      </c>
      <c r="B196" s="239" t="s">
        <v>695</v>
      </c>
      <c r="C196" s="259" t="s">
        <v>28</v>
      </c>
      <c r="D196" s="240">
        <v>5</v>
      </c>
      <c r="E196" s="241">
        <v>235.98</v>
      </c>
      <c r="F196" s="242">
        <f t="shared" si="15"/>
        <v>47.195999999999998</v>
      </c>
      <c r="G196" s="240"/>
      <c r="H196" s="243">
        <f t="shared" si="18"/>
        <v>0</v>
      </c>
      <c r="I196" s="241">
        <v>5</v>
      </c>
      <c r="J196" s="241">
        <f t="shared" si="19"/>
        <v>0</v>
      </c>
      <c r="AB196" s="9"/>
    </row>
    <row r="197" spans="1:28" s="7" customFormat="1" ht="17.100000000000001" customHeight="1" thickBot="1">
      <c r="A197" s="238">
        <v>305750</v>
      </c>
      <c r="B197" s="244" t="s">
        <v>253</v>
      </c>
      <c r="C197" s="259" t="s">
        <v>28</v>
      </c>
      <c r="D197" s="240">
        <v>5</v>
      </c>
      <c r="E197" s="241">
        <v>194.94</v>
      </c>
      <c r="F197" s="242">
        <f t="shared" si="15"/>
        <v>38.988</v>
      </c>
      <c r="G197" s="240"/>
      <c r="H197" s="243">
        <f t="shared" si="18"/>
        <v>0</v>
      </c>
      <c r="I197" s="241">
        <v>5</v>
      </c>
      <c r="J197" s="241">
        <f t="shared" si="19"/>
        <v>0</v>
      </c>
      <c r="AB197" s="9"/>
    </row>
    <row r="198" spans="1:28" s="7" customFormat="1" ht="17.100000000000001" customHeight="1" thickBot="1">
      <c r="A198" s="238">
        <v>305810</v>
      </c>
      <c r="B198" s="244" t="s">
        <v>389</v>
      </c>
      <c r="C198" s="259" t="s">
        <v>28</v>
      </c>
      <c r="D198" s="240">
        <v>5</v>
      </c>
      <c r="E198" s="241">
        <v>188.1</v>
      </c>
      <c r="F198" s="242">
        <f t="shared" si="15"/>
        <v>37.619999999999997</v>
      </c>
      <c r="G198" s="240"/>
      <c r="H198" s="243">
        <f t="shared" si="18"/>
        <v>0</v>
      </c>
      <c r="I198" s="241">
        <v>5</v>
      </c>
      <c r="J198" s="241">
        <f t="shared" si="19"/>
        <v>0</v>
      </c>
      <c r="AB198" s="9"/>
    </row>
    <row r="199" spans="1:28" s="7" customFormat="1" ht="17.100000000000001" customHeight="1" thickBot="1">
      <c r="A199" s="80" t="s">
        <v>513</v>
      </c>
      <c r="B199" s="35"/>
      <c r="C199" s="258"/>
      <c r="D199" s="12"/>
      <c r="E199" s="207"/>
      <c r="F199" s="229"/>
      <c r="G199" s="194"/>
      <c r="H199" s="195"/>
      <c r="I199" s="196"/>
      <c r="J199" s="135"/>
      <c r="AB199" s="9"/>
    </row>
    <row r="200" spans="1:28" s="7" customFormat="1" ht="17.100000000000001" customHeight="1" thickBot="1">
      <c r="A200" s="238">
        <v>306000</v>
      </c>
      <c r="B200" s="244" t="s">
        <v>254</v>
      </c>
      <c r="C200" s="259" t="s">
        <v>28</v>
      </c>
      <c r="D200" s="240">
        <v>5</v>
      </c>
      <c r="E200" s="241">
        <v>220.59</v>
      </c>
      <c r="F200" s="242">
        <f t="shared" si="15"/>
        <v>44.118000000000002</v>
      </c>
      <c r="G200" s="240"/>
      <c r="H200" s="243">
        <f t="shared" si="18"/>
        <v>0</v>
      </c>
      <c r="I200" s="241">
        <v>5</v>
      </c>
      <c r="J200" s="241">
        <f t="shared" ref="J200:J206" si="20">I200*G200</f>
        <v>0</v>
      </c>
      <c r="AB200" s="9"/>
    </row>
    <row r="201" spans="1:28" s="7" customFormat="1" ht="17.100000000000001" customHeight="1" thickBot="1">
      <c r="A201" s="238">
        <v>306030</v>
      </c>
      <c r="B201" s="244" t="s">
        <v>255</v>
      </c>
      <c r="C201" s="259" t="s">
        <v>28</v>
      </c>
      <c r="D201" s="240">
        <v>5</v>
      </c>
      <c r="E201" s="241">
        <v>227.43</v>
      </c>
      <c r="F201" s="242">
        <f t="shared" si="15"/>
        <v>45.486000000000004</v>
      </c>
      <c r="G201" s="240"/>
      <c r="H201" s="243">
        <f t="shared" si="18"/>
        <v>0</v>
      </c>
      <c r="I201" s="241">
        <v>5</v>
      </c>
      <c r="J201" s="241">
        <f t="shared" si="20"/>
        <v>0</v>
      </c>
      <c r="AB201" s="9"/>
    </row>
    <row r="202" spans="1:28" s="7" customFormat="1" ht="17.100000000000001" customHeight="1" thickBot="1">
      <c r="A202" s="238">
        <v>306060</v>
      </c>
      <c r="B202" s="244" t="s">
        <v>256</v>
      </c>
      <c r="C202" s="259" t="s">
        <v>28</v>
      </c>
      <c r="D202" s="240">
        <v>5</v>
      </c>
      <c r="E202" s="241">
        <v>188.1</v>
      </c>
      <c r="F202" s="242">
        <f t="shared" si="15"/>
        <v>37.619999999999997</v>
      </c>
      <c r="G202" s="240"/>
      <c r="H202" s="243">
        <f t="shared" si="18"/>
        <v>0</v>
      </c>
      <c r="I202" s="241">
        <v>5</v>
      </c>
      <c r="J202" s="241">
        <f t="shared" si="20"/>
        <v>0</v>
      </c>
      <c r="AB202" s="9"/>
    </row>
    <row r="203" spans="1:28" s="7" customFormat="1" ht="17.100000000000001" customHeight="1" thickBot="1">
      <c r="A203" s="238">
        <v>306090</v>
      </c>
      <c r="B203" s="244" t="s">
        <v>257</v>
      </c>
      <c r="C203" s="259" t="s">
        <v>28</v>
      </c>
      <c r="D203" s="240">
        <v>5</v>
      </c>
      <c r="E203" s="241">
        <v>208.62</v>
      </c>
      <c r="F203" s="242">
        <f t="shared" si="15"/>
        <v>41.724000000000004</v>
      </c>
      <c r="G203" s="240"/>
      <c r="H203" s="243">
        <f t="shared" si="18"/>
        <v>0</v>
      </c>
      <c r="I203" s="241">
        <v>5</v>
      </c>
      <c r="J203" s="241">
        <f t="shared" si="20"/>
        <v>0</v>
      </c>
      <c r="AB203" s="9"/>
    </row>
    <row r="204" spans="1:28" s="7" customFormat="1" ht="17.100000000000001" customHeight="1" thickBot="1">
      <c r="A204" s="238">
        <v>306180</v>
      </c>
      <c r="B204" s="244" t="s">
        <v>258</v>
      </c>
      <c r="C204" s="259" t="s">
        <v>28</v>
      </c>
      <c r="D204" s="240">
        <v>5</v>
      </c>
      <c r="E204" s="241">
        <v>220.59</v>
      </c>
      <c r="F204" s="242">
        <f t="shared" si="15"/>
        <v>44.118000000000002</v>
      </c>
      <c r="G204" s="240"/>
      <c r="H204" s="243">
        <f t="shared" si="18"/>
        <v>0</v>
      </c>
      <c r="I204" s="241">
        <v>5</v>
      </c>
      <c r="J204" s="241">
        <f t="shared" si="20"/>
        <v>0</v>
      </c>
      <c r="AB204" s="9"/>
    </row>
    <row r="205" spans="1:28" s="7" customFormat="1" ht="17.100000000000001" customHeight="1" thickBot="1">
      <c r="A205" s="238">
        <v>306200</v>
      </c>
      <c r="B205" s="244" t="s">
        <v>259</v>
      </c>
      <c r="C205" s="259" t="s">
        <v>28</v>
      </c>
      <c r="D205" s="240">
        <v>5</v>
      </c>
      <c r="E205" s="241">
        <v>261.63</v>
      </c>
      <c r="F205" s="242">
        <f t="shared" si="15"/>
        <v>52.326000000000001</v>
      </c>
      <c r="G205" s="240"/>
      <c r="H205" s="243">
        <f t="shared" si="18"/>
        <v>0</v>
      </c>
      <c r="I205" s="241">
        <v>5</v>
      </c>
      <c r="J205" s="241">
        <f t="shared" si="20"/>
        <v>0</v>
      </c>
      <c r="AB205" s="9"/>
    </row>
    <row r="206" spans="1:28" s="7" customFormat="1" ht="17.100000000000001" customHeight="1" thickBot="1">
      <c r="A206" s="238">
        <v>306220</v>
      </c>
      <c r="B206" s="244" t="s">
        <v>403</v>
      </c>
      <c r="C206" s="259" t="s">
        <v>28</v>
      </c>
      <c r="D206" s="240">
        <v>5</v>
      </c>
      <c r="E206" s="241">
        <v>208.62</v>
      </c>
      <c r="F206" s="242">
        <f t="shared" si="15"/>
        <v>41.724000000000004</v>
      </c>
      <c r="G206" s="240"/>
      <c r="H206" s="243">
        <f t="shared" si="18"/>
        <v>0</v>
      </c>
      <c r="I206" s="241">
        <v>5</v>
      </c>
      <c r="J206" s="241">
        <f t="shared" si="20"/>
        <v>0</v>
      </c>
      <c r="AB206" s="9"/>
    </row>
    <row r="207" spans="1:28" s="7" customFormat="1" ht="17.100000000000001" customHeight="1" thickBot="1">
      <c r="A207" s="80" t="s">
        <v>514</v>
      </c>
      <c r="B207" s="35"/>
      <c r="C207" s="258"/>
      <c r="D207" s="12"/>
      <c r="E207" s="207"/>
      <c r="F207" s="229"/>
      <c r="G207" s="194"/>
      <c r="H207" s="195"/>
      <c r="I207" s="196"/>
      <c r="J207" s="135"/>
      <c r="AB207" s="9"/>
    </row>
    <row r="208" spans="1:28" s="7" customFormat="1" ht="17.100000000000001" customHeight="1" thickBot="1">
      <c r="A208" s="238">
        <v>306230</v>
      </c>
      <c r="B208" s="244" t="s">
        <v>655</v>
      </c>
      <c r="C208" s="259" t="s">
        <v>28</v>
      </c>
      <c r="D208" s="240">
        <v>5</v>
      </c>
      <c r="E208" s="241">
        <v>265.05</v>
      </c>
      <c r="F208" s="242">
        <f t="shared" si="15"/>
        <v>53.010000000000005</v>
      </c>
      <c r="G208" s="240"/>
      <c r="H208" s="243">
        <f t="shared" si="18"/>
        <v>0</v>
      </c>
      <c r="I208" s="241">
        <v>5</v>
      </c>
      <c r="J208" s="241">
        <f>I208*G208</f>
        <v>0</v>
      </c>
      <c r="AB208" s="9"/>
    </row>
    <row r="209" spans="1:28" s="7" customFormat="1" ht="17.100000000000001" customHeight="1" thickBot="1">
      <c r="A209" s="238">
        <v>306245</v>
      </c>
      <c r="B209" s="239" t="s">
        <v>696</v>
      </c>
      <c r="C209" s="259" t="s">
        <v>28</v>
      </c>
      <c r="D209" s="240">
        <v>5</v>
      </c>
      <c r="E209" s="241">
        <v>270.18</v>
      </c>
      <c r="F209" s="242">
        <f t="shared" si="15"/>
        <v>54.036000000000001</v>
      </c>
      <c r="G209" s="240"/>
      <c r="H209" s="243">
        <f t="shared" si="18"/>
        <v>0</v>
      </c>
      <c r="I209" s="241">
        <v>5</v>
      </c>
      <c r="J209" s="241">
        <f>I209*G209</f>
        <v>0</v>
      </c>
      <c r="AB209" s="9"/>
    </row>
    <row r="210" spans="1:28" s="7" customFormat="1" ht="17.100000000000001" customHeight="1" thickBot="1">
      <c r="A210" s="238">
        <v>306280</v>
      </c>
      <c r="B210" s="244" t="s">
        <v>260</v>
      </c>
      <c r="C210" s="259" t="s">
        <v>28</v>
      </c>
      <c r="D210" s="240">
        <v>5</v>
      </c>
      <c r="E210" s="241">
        <v>227.43</v>
      </c>
      <c r="F210" s="242">
        <f t="shared" si="15"/>
        <v>45.486000000000004</v>
      </c>
      <c r="G210" s="240"/>
      <c r="H210" s="243">
        <f t="shared" si="18"/>
        <v>0</v>
      </c>
      <c r="I210" s="241">
        <v>5</v>
      </c>
      <c r="J210" s="241">
        <f>I210*G210</f>
        <v>0</v>
      </c>
      <c r="AB210" s="9"/>
    </row>
    <row r="211" spans="1:28" s="7" customFormat="1" ht="17.100000000000001" customHeight="1" thickBot="1">
      <c r="A211" s="238">
        <v>306370</v>
      </c>
      <c r="B211" s="244" t="s">
        <v>261</v>
      </c>
      <c r="C211" s="259" t="s">
        <v>28</v>
      </c>
      <c r="D211" s="240">
        <v>5</v>
      </c>
      <c r="E211" s="241">
        <v>258.20999999999998</v>
      </c>
      <c r="F211" s="242">
        <f t="shared" si="15"/>
        <v>51.641999999999996</v>
      </c>
      <c r="G211" s="240"/>
      <c r="H211" s="243">
        <f t="shared" si="18"/>
        <v>0</v>
      </c>
      <c r="I211" s="241">
        <v>5</v>
      </c>
      <c r="J211" s="241">
        <f>I211*G211</f>
        <v>0</v>
      </c>
      <c r="AB211" s="9"/>
    </row>
    <row r="212" spans="1:28" s="7" customFormat="1" ht="17.100000000000001" customHeight="1" thickBot="1">
      <c r="A212" s="238">
        <v>306460</v>
      </c>
      <c r="B212" s="244" t="s">
        <v>262</v>
      </c>
      <c r="C212" s="259" t="s">
        <v>28</v>
      </c>
      <c r="D212" s="240">
        <v>5</v>
      </c>
      <c r="E212" s="241">
        <v>261.63</v>
      </c>
      <c r="F212" s="242">
        <f t="shared" si="15"/>
        <v>52.326000000000001</v>
      </c>
      <c r="G212" s="240"/>
      <c r="H212" s="243">
        <f t="shared" si="18"/>
        <v>0</v>
      </c>
      <c r="I212" s="241">
        <v>5</v>
      </c>
      <c r="J212" s="241">
        <f>I212*G212</f>
        <v>0</v>
      </c>
      <c r="AB212" s="9"/>
    </row>
    <row r="213" spans="1:28" s="7" customFormat="1" ht="17.100000000000001" customHeight="1" thickBot="1">
      <c r="A213" s="80" t="s">
        <v>450</v>
      </c>
      <c r="B213" s="35"/>
      <c r="C213" s="258"/>
      <c r="D213" s="12"/>
      <c r="E213" s="207"/>
      <c r="F213" s="229"/>
      <c r="G213" s="194"/>
      <c r="H213" s="195"/>
      <c r="I213" s="196"/>
      <c r="J213" s="135"/>
      <c r="AB213" s="9"/>
    </row>
    <row r="214" spans="1:28" s="7" customFormat="1" ht="17.100000000000001" customHeight="1" thickBot="1">
      <c r="A214" s="238">
        <v>306510</v>
      </c>
      <c r="B214" s="244" t="s">
        <v>263</v>
      </c>
      <c r="C214" s="259" t="s">
        <v>28</v>
      </c>
      <c r="D214" s="240">
        <v>5</v>
      </c>
      <c r="E214" s="241">
        <v>235.98</v>
      </c>
      <c r="F214" s="242">
        <f t="shared" si="15"/>
        <v>47.195999999999998</v>
      </c>
      <c r="G214" s="240"/>
      <c r="H214" s="243">
        <f t="shared" si="18"/>
        <v>0</v>
      </c>
      <c r="I214" s="241">
        <v>5</v>
      </c>
      <c r="J214" s="241">
        <f>I214*G214</f>
        <v>0</v>
      </c>
      <c r="AB214" s="9"/>
    </row>
    <row r="215" spans="1:28" s="7" customFormat="1" ht="17.100000000000001" customHeight="1" thickBot="1">
      <c r="A215" s="238">
        <v>306515</v>
      </c>
      <c r="B215" s="244" t="s">
        <v>264</v>
      </c>
      <c r="C215" s="259" t="s">
        <v>28</v>
      </c>
      <c r="D215" s="240">
        <v>5</v>
      </c>
      <c r="E215" s="241">
        <v>213.75</v>
      </c>
      <c r="F215" s="242">
        <f t="shared" si="15"/>
        <v>42.75</v>
      </c>
      <c r="G215" s="240"/>
      <c r="H215" s="243">
        <f t="shared" si="18"/>
        <v>0</v>
      </c>
      <c r="I215" s="241">
        <v>5</v>
      </c>
      <c r="J215" s="241">
        <f>I215*G215</f>
        <v>0</v>
      </c>
      <c r="AB215" s="9"/>
    </row>
    <row r="216" spans="1:28" s="7" customFormat="1" ht="17.100000000000001" customHeight="1" thickBot="1">
      <c r="A216" s="238">
        <v>306520</v>
      </c>
      <c r="B216" s="244" t="s">
        <v>265</v>
      </c>
      <c r="C216" s="259" t="s">
        <v>28</v>
      </c>
      <c r="D216" s="240">
        <v>5</v>
      </c>
      <c r="E216" s="241">
        <v>213.75</v>
      </c>
      <c r="F216" s="242">
        <f t="shared" si="15"/>
        <v>42.75</v>
      </c>
      <c r="G216" s="240"/>
      <c r="H216" s="243">
        <f t="shared" si="18"/>
        <v>0</v>
      </c>
      <c r="I216" s="241">
        <v>5</v>
      </c>
      <c r="J216" s="241">
        <f>I216*G216</f>
        <v>0</v>
      </c>
      <c r="AB216" s="9"/>
    </row>
    <row r="217" spans="1:28" s="7" customFormat="1" ht="17.100000000000001" customHeight="1" thickBot="1">
      <c r="A217" s="80" t="s">
        <v>515</v>
      </c>
      <c r="B217" s="35"/>
      <c r="C217" s="12"/>
      <c r="D217" s="12"/>
      <c r="E217" s="207"/>
      <c r="F217" s="229"/>
      <c r="G217" s="194"/>
      <c r="H217" s="195"/>
      <c r="I217" s="196"/>
      <c r="J217" s="135"/>
      <c r="AB217" s="9"/>
    </row>
    <row r="218" spans="1:28" s="7" customFormat="1" ht="17.100000000000001" customHeight="1" thickBot="1">
      <c r="A218" s="238">
        <v>306560</v>
      </c>
      <c r="B218" s="244" t="s">
        <v>266</v>
      </c>
      <c r="C218" s="260" t="s">
        <v>28</v>
      </c>
      <c r="D218" s="240">
        <v>5</v>
      </c>
      <c r="E218" s="241">
        <v>208.62</v>
      </c>
      <c r="F218" s="242">
        <f t="shared" si="15"/>
        <v>41.724000000000004</v>
      </c>
      <c r="G218" s="240"/>
      <c r="H218" s="243">
        <f t="shared" si="18"/>
        <v>0</v>
      </c>
      <c r="I218" s="241">
        <v>5</v>
      </c>
      <c r="J218" s="241">
        <f>I218*G218</f>
        <v>0</v>
      </c>
      <c r="AB218" s="9"/>
    </row>
    <row r="219" spans="1:28" s="7" customFormat="1" ht="17.100000000000001" customHeight="1" thickBot="1">
      <c r="A219" s="238">
        <v>306590</v>
      </c>
      <c r="B219" s="244" t="s">
        <v>267</v>
      </c>
      <c r="C219" s="240" t="s">
        <v>28</v>
      </c>
      <c r="D219" s="240">
        <v>5</v>
      </c>
      <c r="E219" s="241">
        <v>201.78</v>
      </c>
      <c r="F219" s="242">
        <f t="shared" si="15"/>
        <v>40.356000000000002</v>
      </c>
      <c r="G219" s="240"/>
      <c r="H219" s="243">
        <f t="shared" si="18"/>
        <v>0</v>
      </c>
      <c r="I219" s="241">
        <v>5</v>
      </c>
      <c r="J219" s="241">
        <f>I219*G219</f>
        <v>0</v>
      </c>
      <c r="AB219" s="9"/>
    </row>
    <row r="220" spans="1:28" s="7" customFormat="1" ht="17.100000000000001" customHeight="1" thickBot="1">
      <c r="A220" s="238">
        <v>306620</v>
      </c>
      <c r="B220" s="244" t="s">
        <v>268</v>
      </c>
      <c r="C220" s="240" t="s">
        <v>28</v>
      </c>
      <c r="D220" s="240">
        <v>5</v>
      </c>
      <c r="E220" s="241">
        <v>201.78</v>
      </c>
      <c r="F220" s="242">
        <f t="shared" si="15"/>
        <v>40.356000000000002</v>
      </c>
      <c r="G220" s="240"/>
      <c r="H220" s="243">
        <f t="shared" si="18"/>
        <v>0</v>
      </c>
      <c r="I220" s="241">
        <v>5</v>
      </c>
      <c r="J220" s="241">
        <f>I220*G220</f>
        <v>0</v>
      </c>
      <c r="AB220" s="9"/>
    </row>
    <row r="221" spans="1:28" s="7" customFormat="1" ht="17.100000000000001" customHeight="1" thickBot="1">
      <c r="A221" s="80" t="s">
        <v>577</v>
      </c>
      <c r="B221" s="35"/>
      <c r="C221" s="12"/>
      <c r="D221" s="194"/>
      <c r="E221" s="196"/>
      <c r="F221" s="229"/>
      <c r="G221" s="194"/>
      <c r="H221" s="195"/>
      <c r="I221" s="196"/>
      <c r="J221" s="135"/>
      <c r="AB221" s="9"/>
    </row>
    <row r="222" spans="1:28" s="7" customFormat="1" ht="17.100000000000001" customHeight="1" thickBot="1">
      <c r="A222" s="238">
        <v>306649</v>
      </c>
      <c r="B222" s="239" t="s">
        <v>697</v>
      </c>
      <c r="C222" s="240" t="s">
        <v>28</v>
      </c>
      <c r="D222" s="240">
        <v>5</v>
      </c>
      <c r="E222" s="241">
        <v>159.03</v>
      </c>
      <c r="F222" s="242">
        <f t="shared" si="15"/>
        <v>31.806000000000001</v>
      </c>
      <c r="G222" s="240"/>
      <c r="H222" s="243">
        <f t="shared" si="18"/>
        <v>0</v>
      </c>
      <c r="I222" s="241">
        <v>5</v>
      </c>
      <c r="J222" s="241">
        <f t="shared" ref="J222:J236" si="21">I222*G222</f>
        <v>0</v>
      </c>
      <c r="AB222" s="9"/>
    </row>
    <row r="223" spans="1:28" s="7" customFormat="1" ht="17.100000000000001" customHeight="1" thickBot="1">
      <c r="A223" s="238">
        <v>306695</v>
      </c>
      <c r="B223" s="239" t="s">
        <v>698</v>
      </c>
      <c r="C223" s="240" t="s">
        <v>28</v>
      </c>
      <c r="D223" s="240">
        <v>5</v>
      </c>
      <c r="E223" s="241">
        <v>218.88</v>
      </c>
      <c r="F223" s="242">
        <f t="shared" si="15"/>
        <v>43.775999999999996</v>
      </c>
      <c r="G223" s="240"/>
      <c r="H223" s="243">
        <f t="shared" si="18"/>
        <v>0</v>
      </c>
      <c r="I223" s="241">
        <v>5</v>
      </c>
      <c r="J223" s="241">
        <f t="shared" si="21"/>
        <v>0</v>
      </c>
      <c r="AB223" s="9"/>
    </row>
    <row r="224" spans="1:28" s="7" customFormat="1" ht="17.100000000000001" customHeight="1" thickBot="1">
      <c r="A224" s="238">
        <v>306710</v>
      </c>
      <c r="B224" s="244" t="s">
        <v>269</v>
      </c>
      <c r="C224" s="240" t="s">
        <v>28</v>
      </c>
      <c r="D224" s="240">
        <v>5</v>
      </c>
      <c r="E224" s="241">
        <v>218.88</v>
      </c>
      <c r="F224" s="242">
        <f t="shared" si="15"/>
        <v>43.775999999999996</v>
      </c>
      <c r="G224" s="240"/>
      <c r="H224" s="243">
        <f t="shared" si="18"/>
        <v>0</v>
      </c>
      <c r="I224" s="241">
        <v>5</v>
      </c>
      <c r="J224" s="241">
        <f t="shared" si="21"/>
        <v>0</v>
      </c>
      <c r="AB224" s="9"/>
    </row>
    <row r="225" spans="1:28" s="7" customFormat="1" ht="17.100000000000001" customHeight="1" thickBot="1">
      <c r="A225" s="238">
        <v>306740</v>
      </c>
      <c r="B225" s="244" t="s">
        <v>270</v>
      </c>
      <c r="C225" s="240" t="s">
        <v>28</v>
      </c>
      <c r="D225" s="240">
        <v>5</v>
      </c>
      <c r="E225" s="241">
        <v>181.26</v>
      </c>
      <c r="F225" s="242">
        <f t="shared" ref="F225:F294" si="22">E225/I225</f>
        <v>36.251999999999995</v>
      </c>
      <c r="G225" s="240"/>
      <c r="H225" s="243">
        <f t="shared" si="18"/>
        <v>0</v>
      </c>
      <c r="I225" s="241">
        <v>5</v>
      </c>
      <c r="J225" s="241">
        <f t="shared" si="21"/>
        <v>0</v>
      </c>
      <c r="AB225" s="9"/>
    </row>
    <row r="226" spans="1:28" s="7" customFormat="1" ht="17.100000000000001" customHeight="1" thickBot="1">
      <c r="A226" s="238">
        <v>306770</v>
      </c>
      <c r="B226" s="244" t="s">
        <v>271</v>
      </c>
      <c r="C226" s="240" t="s">
        <v>28</v>
      </c>
      <c r="D226" s="240">
        <v>5</v>
      </c>
      <c r="E226" s="241">
        <v>218.88</v>
      </c>
      <c r="F226" s="242">
        <f t="shared" si="22"/>
        <v>43.775999999999996</v>
      </c>
      <c r="G226" s="240"/>
      <c r="H226" s="243">
        <f t="shared" si="18"/>
        <v>0</v>
      </c>
      <c r="I226" s="241">
        <v>5</v>
      </c>
      <c r="J226" s="241">
        <f t="shared" si="21"/>
        <v>0</v>
      </c>
      <c r="AB226" s="9"/>
    </row>
    <row r="227" spans="1:28" s="7" customFormat="1" ht="17.100000000000001" customHeight="1" thickBot="1">
      <c r="A227" s="238">
        <v>306860</v>
      </c>
      <c r="B227" s="244" t="s">
        <v>272</v>
      </c>
      <c r="C227" s="240" t="s">
        <v>28</v>
      </c>
      <c r="D227" s="240">
        <v>5</v>
      </c>
      <c r="E227" s="241">
        <v>193.23</v>
      </c>
      <c r="F227" s="242">
        <f t="shared" si="22"/>
        <v>38.646000000000001</v>
      </c>
      <c r="G227" s="240"/>
      <c r="H227" s="243">
        <f t="shared" si="18"/>
        <v>0</v>
      </c>
      <c r="I227" s="241">
        <v>5</v>
      </c>
      <c r="J227" s="241">
        <f t="shared" si="21"/>
        <v>0</v>
      </c>
      <c r="AB227" s="9"/>
    </row>
    <row r="228" spans="1:28" s="7" customFormat="1" ht="17.100000000000001" customHeight="1" thickBot="1">
      <c r="A228" s="238">
        <v>306920</v>
      </c>
      <c r="B228" s="244" t="s">
        <v>273</v>
      </c>
      <c r="C228" s="240" t="s">
        <v>30</v>
      </c>
      <c r="D228" s="240">
        <v>5</v>
      </c>
      <c r="E228" s="241">
        <v>177.84</v>
      </c>
      <c r="F228" s="242">
        <f t="shared" si="22"/>
        <v>35.567999999999998</v>
      </c>
      <c r="G228" s="240"/>
      <c r="H228" s="243">
        <f t="shared" si="18"/>
        <v>0</v>
      </c>
      <c r="I228" s="241">
        <v>5</v>
      </c>
      <c r="J228" s="241">
        <f t="shared" si="21"/>
        <v>0</v>
      </c>
      <c r="AB228" s="9"/>
    </row>
    <row r="229" spans="1:28" s="7" customFormat="1" ht="17.100000000000001" customHeight="1" thickBot="1">
      <c r="A229" s="238">
        <v>306930</v>
      </c>
      <c r="B229" s="244" t="s">
        <v>274</v>
      </c>
      <c r="C229" s="240" t="s">
        <v>28</v>
      </c>
      <c r="D229" s="240">
        <v>5</v>
      </c>
      <c r="E229" s="241">
        <v>218.88</v>
      </c>
      <c r="F229" s="242">
        <f t="shared" si="22"/>
        <v>43.775999999999996</v>
      </c>
      <c r="G229" s="240"/>
      <c r="H229" s="243">
        <f t="shared" si="18"/>
        <v>0</v>
      </c>
      <c r="I229" s="241">
        <v>5</v>
      </c>
      <c r="J229" s="241">
        <f t="shared" si="21"/>
        <v>0</v>
      </c>
      <c r="AB229" s="9"/>
    </row>
    <row r="230" spans="1:28" s="7" customFormat="1" ht="17.100000000000001" customHeight="1" thickBot="1">
      <c r="A230" s="238">
        <v>306950</v>
      </c>
      <c r="B230" s="244" t="s">
        <v>388</v>
      </c>
      <c r="C230" s="259" t="s">
        <v>74</v>
      </c>
      <c r="D230" s="240">
        <v>5</v>
      </c>
      <c r="E230" s="241">
        <v>162.44999999999999</v>
      </c>
      <c r="F230" s="242">
        <f t="shared" si="22"/>
        <v>32.489999999999995</v>
      </c>
      <c r="G230" s="240"/>
      <c r="H230" s="243">
        <f t="shared" si="18"/>
        <v>0</v>
      </c>
      <c r="I230" s="241">
        <v>5</v>
      </c>
      <c r="J230" s="241">
        <f t="shared" si="21"/>
        <v>0</v>
      </c>
      <c r="AB230" s="9"/>
    </row>
    <row r="231" spans="1:28" s="7" customFormat="1" ht="17.100000000000001" customHeight="1" thickBot="1">
      <c r="A231" s="238">
        <v>306960</v>
      </c>
      <c r="B231" s="244" t="s">
        <v>427</v>
      </c>
      <c r="C231" s="259" t="s">
        <v>74</v>
      </c>
      <c r="D231" s="240">
        <v>5</v>
      </c>
      <c r="E231" s="241">
        <v>186.39000000000001</v>
      </c>
      <c r="F231" s="242">
        <f t="shared" si="22"/>
        <v>37.278000000000006</v>
      </c>
      <c r="G231" s="240"/>
      <c r="H231" s="243">
        <f t="shared" si="18"/>
        <v>0</v>
      </c>
      <c r="I231" s="241">
        <v>5</v>
      </c>
      <c r="J231" s="241">
        <f t="shared" si="21"/>
        <v>0</v>
      </c>
      <c r="AB231" s="9"/>
    </row>
    <row r="232" spans="1:28" s="94" customFormat="1" ht="17.100000000000001" customHeight="1" thickBot="1">
      <c r="A232" s="245">
        <v>306970</v>
      </c>
      <c r="B232" s="246" t="s">
        <v>614</v>
      </c>
      <c r="C232" s="257" t="s">
        <v>101</v>
      </c>
      <c r="D232" s="247">
        <v>5</v>
      </c>
      <c r="E232" s="248">
        <v>275.31</v>
      </c>
      <c r="F232" s="250">
        <f t="shared" si="22"/>
        <v>27.530999999999999</v>
      </c>
      <c r="G232" s="247"/>
      <c r="H232" s="249">
        <f t="shared" si="18"/>
        <v>0</v>
      </c>
      <c r="I232" s="248">
        <v>10</v>
      </c>
      <c r="J232" s="248">
        <f t="shared" si="21"/>
        <v>0</v>
      </c>
      <c r="AB232" s="178"/>
    </row>
    <row r="233" spans="1:28" s="7" customFormat="1" ht="17.100000000000001" customHeight="1" thickBot="1">
      <c r="A233" s="238">
        <v>306979</v>
      </c>
      <c r="B233" s="244" t="s">
        <v>275</v>
      </c>
      <c r="C233" s="240" t="s">
        <v>28</v>
      </c>
      <c r="D233" s="240">
        <v>5</v>
      </c>
      <c r="E233" s="241">
        <v>213.75</v>
      </c>
      <c r="F233" s="242">
        <f t="shared" si="22"/>
        <v>42.75</v>
      </c>
      <c r="G233" s="240"/>
      <c r="H233" s="243">
        <f t="shared" si="18"/>
        <v>0</v>
      </c>
      <c r="I233" s="241">
        <v>5</v>
      </c>
      <c r="J233" s="241">
        <f t="shared" si="21"/>
        <v>0</v>
      </c>
      <c r="AB233" s="9"/>
    </row>
    <row r="234" spans="1:28" s="7" customFormat="1" ht="17.100000000000001" customHeight="1" thickBot="1">
      <c r="A234" s="238">
        <v>307010</v>
      </c>
      <c r="B234" s="244" t="s">
        <v>276</v>
      </c>
      <c r="C234" s="240" t="s">
        <v>28</v>
      </c>
      <c r="D234" s="240">
        <v>5</v>
      </c>
      <c r="E234" s="241">
        <v>218.88</v>
      </c>
      <c r="F234" s="242">
        <f t="shared" si="22"/>
        <v>43.775999999999996</v>
      </c>
      <c r="G234" s="240"/>
      <c r="H234" s="243">
        <f t="shared" si="18"/>
        <v>0</v>
      </c>
      <c r="I234" s="241">
        <v>5</v>
      </c>
      <c r="J234" s="241">
        <f t="shared" si="21"/>
        <v>0</v>
      </c>
      <c r="AB234" s="9"/>
    </row>
    <row r="235" spans="1:28" s="7" customFormat="1" ht="17.100000000000001" customHeight="1" thickBot="1">
      <c r="A235" s="238">
        <v>307020</v>
      </c>
      <c r="B235" s="244" t="s">
        <v>656</v>
      </c>
      <c r="C235" s="259" t="s">
        <v>441</v>
      </c>
      <c r="D235" s="240">
        <v>5</v>
      </c>
      <c r="E235" s="241">
        <v>225.72</v>
      </c>
      <c r="F235" s="242">
        <f t="shared" si="22"/>
        <v>45.143999999999998</v>
      </c>
      <c r="G235" s="240"/>
      <c r="H235" s="243">
        <f t="shared" si="18"/>
        <v>0</v>
      </c>
      <c r="I235" s="241">
        <v>5</v>
      </c>
      <c r="J235" s="241">
        <f t="shared" si="21"/>
        <v>0</v>
      </c>
      <c r="AB235" s="9"/>
    </row>
    <row r="236" spans="1:28" s="7" customFormat="1" ht="17.100000000000001" customHeight="1" thickBot="1">
      <c r="A236" s="238">
        <v>307040</v>
      </c>
      <c r="B236" s="244" t="s">
        <v>310</v>
      </c>
      <c r="C236" s="240" t="s">
        <v>30</v>
      </c>
      <c r="D236" s="240">
        <v>5</v>
      </c>
      <c r="E236" s="241">
        <v>227.43</v>
      </c>
      <c r="F236" s="242">
        <f t="shared" si="22"/>
        <v>22.743000000000002</v>
      </c>
      <c r="G236" s="240"/>
      <c r="H236" s="243">
        <f t="shared" si="18"/>
        <v>0</v>
      </c>
      <c r="I236" s="241">
        <v>10</v>
      </c>
      <c r="J236" s="241">
        <f t="shared" si="21"/>
        <v>0</v>
      </c>
      <c r="AB236" s="9"/>
    </row>
    <row r="237" spans="1:28" s="7" customFormat="1" ht="17.100000000000001" customHeight="1" thickBot="1">
      <c r="A237" s="213"/>
      <c r="B237" s="214"/>
      <c r="C237" s="215"/>
      <c r="D237" s="215"/>
      <c r="E237" s="188"/>
      <c r="F237" s="130"/>
      <c r="G237" s="215"/>
      <c r="H237" s="216"/>
      <c r="I237" s="188"/>
      <c r="J237" s="188"/>
      <c r="AB237" s="9"/>
    </row>
    <row r="238" spans="1:28" s="7" customFormat="1" ht="17.100000000000001" customHeight="1" thickBot="1">
      <c r="A238" s="83" t="s">
        <v>516</v>
      </c>
      <c r="B238" s="49"/>
      <c r="C238" s="50"/>
      <c r="D238" s="50"/>
      <c r="E238" s="51"/>
      <c r="F238" s="131"/>
      <c r="G238" s="50"/>
      <c r="H238" s="166"/>
      <c r="I238" s="51"/>
      <c r="J238" s="51"/>
      <c r="AB238" s="9"/>
    </row>
    <row r="239" spans="1:28" s="7" customFormat="1" ht="17.100000000000001" customHeight="1" thickBot="1">
      <c r="A239" s="76" t="s">
        <v>517</v>
      </c>
      <c r="B239" s="44"/>
      <c r="C239" s="45"/>
      <c r="D239" s="45"/>
      <c r="E239" s="47"/>
      <c r="F239" s="220"/>
      <c r="G239" s="45"/>
      <c r="H239" s="163"/>
      <c r="I239" s="47"/>
      <c r="J239" s="47"/>
      <c r="AB239" s="9"/>
    </row>
    <row r="240" spans="1:28" s="7" customFormat="1" ht="17.100000000000001" customHeight="1" thickBot="1">
      <c r="A240" s="238">
        <v>307300</v>
      </c>
      <c r="B240" s="244" t="s">
        <v>311</v>
      </c>
      <c r="C240" s="240" t="s">
        <v>29</v>
      </c>
      <c r="D240" s="240">
        <v>5</v>
      </c>
      <c r="E240" s="241">
        <v>254.79</v>
      </c>
      <c r="F240" s="242">
        <f t="shared" si="22"/>
        <v>16.986000000000001</v>
      </c>
      <c r="G240" s="240"/>
      <c r="H240" s="243">
        <f t="shared" ref="H240:H259" si="23">G240*E240</f>
        <v>0</v>
      </c>
      <c r="I240" s="241">
        <v>15</v>
      </c>
      <c r="J240" s="241">
        <f t="shared" ref="J240:J247" si="24">I240*G240</f>
        <v>0</v>
      </c>
      <c r="AB240" s="9"/>
    </row>
    <row r="241" spans="1:28" s="7" customFormat="1" ht="17.100000000000001" customHeight="1" thickBot="1">
      <c r="A241" s="238">
        <v>307330</v>
      </c>
      <c r="B241" s="244" t="s">
        <v>103</v>
      </c>
      <c r="C241" s="240" t="s">
        <v>29</v>
      </c>
      <c r="D241" s="240">
        <v>5</v>
      </c>
      <c r="E241" s="241">
        <v>254.79</v>
      </c>
      <c r="F241" s="242">
        <f t="shared" si="22"/>
        <v>16.986000000000001</v>
      </c>
      <c r="G241" s="240"/>
      <c r="H241" s="243">
        <f t="shared" si="23"/>
        <v>0</v>
      </c>
      <c r="I241" s="241">
        <v>15</v>
      </c>
      <c r="J241" s="241">
        <f t="shared" si="24"/>
        <v>0</v>
      </c>
      <c r="AB241" s="9"/>
    </row>
    <row r="242" spans="1:28" s="7" customFormat="1" ht="17.100000000000001" customHeight="1" thickBot="1">
      <c r="A242" s="238">
        <v>307360</v>
      </c>
      <c r="B242" s="244" t="s">
        <v>104</v>
      </c>
      <c r="C242" s="240" t="s">
        <v>29</v>
      </c>
      <c r="D242" s="240">
        <v>5</v>
      </c>
      <c r="E242" s="241">
        <v>268.47000000000003</v>
      </c>
      <c r="F242" s="242">
        <f t="shared" si="22"/>
        <v>17.898000000000003</v>
      </c>
      <c r="G242" s="240"/>
      <c r="H242" s="243">
        <f t="shared" si="23"/>
        <v>0</v>
      </c>
      <c r="I242" s="241">
        <v>15</v>
      </c>
      <c r="J242" s="241">
        <f t="shared" si="24"/>
        <v>0</v>
      </c>
      <c r="AB242" s="9"/>
    </row>
    <row r="243" spans="1:28" s="7" customFormat="1" ht="17.100000000000001" customHeight="1" thickBot="1">
      <c r="A243" s="238">
        <v>307390</v>
      </c>
      <c r="B243" s="244" t="s">
        <v>105</v>
      </c>
      <c r="C243" s="240" t="s">
        <v>29</v>
      </c>
      <c r="D243" s="240">
        <v>5</v>
      </c>
      <c r="E243" s="241">
        <v>254.79</v>
      </c>
      <c r="F243" s="242">
        <f t="shared" si="22"/>
        <v>16.986000000000001</v>
      </c>
      <c r="G243" s="240"/>
      <c r="H243" s="243">
        <f t="shared" si="23"/>
        <v>0</v>
      </c>
      <c r="I243" s="241">
        <v>15</v>
      </c>
      <c r="J243" s="241">
        <f t="shared" si="24"/>
        <v>0</v>
      </c>
      <c r="AB243" s="9"/>
    </row>
    <row r="244" spans="1:28" s="7" customFormat="1" ht="17.100000000000001" customHeight="1" thickBot="1">
      <c r="A244" s="238">
        <v>307420</v>
      </c>
      <c r="B244" s="244" t="s">
        <v>106</v>
      </c>
      <c r="C244" s="240" t="s">
        <v>29</v>
      </c>
      <c r="D244" s="240">
        <v>5</v>
      </c>
      <c r="E244" s="241">
        <v>254.79</v>
      </c>
      <c r="F244" s="242">
        <f t="shared" si="22"/>
        <v>16.986000000000001</v>
      </c>
      <c r="G244" s="240"/>
      <c r="H244" s="243">
        <f t="shared" si="23"/>
        <v>0</v>
      </c>
      <c r="I244" s="241">
        <v>15</v>
      </c>
      <c r="J244" s="241">
        <f t="shared" si="24"/>
        <v>0</v>
      </c>
      <c r="AB244" s="9"/>
    </row>
    <row r="245" spans="1:28" s="7" customFormat="1" ht="17.100000000000001" customHeight="1" thickBot="1">
      <c r="A245" s="238">
        <v>307450</v>
      </c>
      <c r="B245" s="244" t="s">
        <v>107</v>
      </c>
      <c r="C245" s="240" t="s">
        <v>29</v>
      </c>
      <c r="D245" s="240">
        <v>5</v>
      </c>
      <c r="E245" s="241">
        <v>254.79</v>
      </c>
      <c r="F245" s="242">
        <f t="shared" si="22"/>
        <v>16.986000000000001</v>
      </c>
      <c r="G245" s="240"/>
      <c r="H245" s="243">
        <f t="shared" si="23"/>
        <v>0</v>
      </c>
      <c r="I245" s="241">
        <v>15</v>
      </c>
      <c r="J245" s="241">
        <f t="shared" si="24"/>
        <v>0</v>
      </c>
      <c r="AB245" s="9"/>
    </row>
    <row r="246" spans="1:28" s="7" customFormat="1" ht="17.100000000000001" customHeight="1" thickBot="1">
      <c r="A246" s="238">
        <v>307480</v>
      </c>
      <c r="B246" s="244" t="s">
        <v>108</v>
      </c>
      <c r="C246" s="240" t="s">
        <v>29</v>
      </c>
      <c r="D246" s="240">
        <v>5</v>
      </c>
      <c r="E246" s="241">
        <v>254.79</v>
      </c>
      <c r="F246" s="242">
        <f t="shared" si="22"/>
        <v>16.986000000000001</v>
      </c>
      <c r="G246" s="240"/>
      <c r="H246" s="243">
        <f t="shared" si="23"/>
        <v>0</v>
      </c>
      <c r="I246" s="241">
        <v>15</v>
      </c>
      <c r="J246" s="241">
        <f t="shared" si="24"/>
        <v>0</v>
      </c>
      <c r="AB246" s="9"/>
    </row>
    <row r="247" spans="1:28" s="7" customFormat="1" ht="17.100000000000001" customHeight="1" thickBot="1">
      <c r="A247" s="238">
        <v>307510</v>
      </c>
      <c r="B247" s="244" t="s">
        <v>312</v>
      </c>
      <c r="C247" s="240" t="s">
        <v>29</v>
      </c>
      <c r="D247" s="240">
        <v>5</v>
      </c>
      <c r="E247" s="241">
        <v>261.63</v>
      </c>
      <c r="F247" s="242">
        <f t="shared" si="22"/>
        <v>17.442</v>
      </c>
      <c r="G247" s="240"/>
      <c r="H247" s="243">
        <f t="shared" si="23"/>
        <v>0</v>
      </c>
      <c r="I247" s="241">
        <v>15</v>
      </c>
      <c r="J247" s="241">
        <f t="shared" si="24"/>
        <v>0</v>
      </c>
      <c r="AB247" s="9"/>
    </row>
    <row r="248" spans="1:28" s="7" customFormat="1" ht="17.100000000000001" customHeight="1" thickBot="1">
      <c r="A248" s="80" t="s">
        <v>518</v>
      </c>
      <c r="B248" s="35"/>
      <c r="C248" s="12"/>
      <c r="D248" s="12"/>
      <c r="E248" s="207"/>
      <c r="F248" s="229"/>
      <c r="G248" s="194"/>
      <c r="H248" s="195"/>
      <c r="I248" s="196"/>
      <c r="J248" s="135"/>
      <c r="AB248" s="9"/>
    </row>
    <row r="249" spans="1:28" s="7" customFormat="1" ht="17.100000000000001" customHeight="1" thickBot="1">
      <c r="A249" s="238">
        <v>307590</v>
      </c>
      <c r="B249" s="244" t="s">
        <v>109</v>
      </c>
      <c r="C249" s="240" t="s">
        <v>40</v>
      </c>
      <c r="D249" s="240">
        <v>5</v>
      </c>
      <c r="E249" s="241">
        <v>277.02</v>
      </c>
      <c r="F249" s="242">
        <f t="shared" si="22"/>
        <v>18.468</v>
      </c>
      <c r="G249" s="240"/>
      <c r="H249" s="243">
        <f t="shared" si="23"/>
        <v>0</v>
      </c>
      <c r="I249" s="241">
        <v>15</v>
      </c>
      <c r="J249" s="241">
        <f t="shared" ref="J249:J259" si="25">I249*G249</f>
        <v>0</v>
      </c>
      <c r="AB249" s="9"/>
    </row>
    <row r="250" spans="1:28" s="7" customFormat="1" ht="17.100000000000001" customHeight="1" thickBot="1">
      <c r="A250" s="238">
        <v>307600</v>
      </c>
      <c r="B250" s="244" t="s">
        <v>110</v>
      </c>
      <c r="C250" s="240" t="s">
        <v>40</v>
      </c>
      <c r="D250" s="240">
        <v>5</v>
      </c>
      <c r="E250" s="241">
        <v>254.79</v>
      </c>
      <c r="F250" s="242">
        <f t="shared" si="22"/>
        <v>12.7395</v>
      </c>
      <c r="G250" s="240"/>
      <c r="H250" s="243">
        <f t="shared" si="23"/>
        <v>0</v>
      </c>
      <c r="I250" s="241">
        <v>20</v>
      </c>
      <c r="J250" s="241">
        <f t="shared" si="25"/>
        <v>0</v>
      </c>
      <c r="AB250" s="9"/>
    </row>
    <row r="251" spans="1:28" s="7" customFormat="1" ht="17.100000000000001" customHeight="1" thickBot="1">
      <c r="A251" s="238">
        <v>307630</v>
      </c>
      <c r="B251" s="244" t="s">
        <v>111</v>
      </c>
      <c r="C251" s="240" t="s">
        <v>40</v>
      </c>
      <c r="D251" s="240">
        <v>5</v>
      </c>
      <c r="E251" s="241">
        <v>254.79</v>
      </c>
      <c r="F251" s="242">
        <f t="shared" si="22"/>
        <v>12.7395</v>
      </c>
      <c r="G251" s="240"/>
      <c r="H251" s="243">
        <f t="shared" si="23"/>
        <v>0</v>
      </c>
      <c r="I251" s="241">
        <v>20</v>
      </c>
      <c r="J251" s="241">
        <f t="shared" si="25"/>
        <v>0</v>
      </c>
      <c r="AB251" s="9"/>
    </row>
    <row r="252" spans="1:28" s="7" customFormat="1" ht="17.100000000000001" customHeight="1" thickBot="1">
      <c r="A252" s="238">
        <v>307660</v>
      </c>
      <c r="B252" s="244" t="s">
        <v>112</v>
      </c>
      <c r="C252" s="240" t="s">
        <v>40</v>
      </c>
      <c r="D252" s="240">
        <v>5</v>
      </c>
      <c r="E252" s="241">
        <v>232.56</v>
      </c>
      <c r="F252" s="242">
        <f t="shared" si="22"/>
        <v>11.628</v>
      </c>
      <c r="G252" s="240"/>
      <c r="H252" s="243">
        <f t="shared" si="23"/>
        <v>0</v>
      </c>
      <c r="I252" s="241">
        <v>20</v>
      </c>
      <c r="J252" s="241">
        <f t="shared" si="25"/>
        <v>0</v>
      </c>
      <c r="AB252" s="9"/>
    </row>
    <row r="253" spans="1:28" s="7" customFormat="1" ht="17.100000000000001" customHeight="1" thickBot="1">
      <c r="A253" s="238">
        <v>307690</v>
      </c>
      <c r="B253" s="244" t="s">
        <v>113</v>
      </c>
      <c r="C253" s="240" t="s">
        <v>40</v>
      </c>
      <c r="D253" s="240">
        <v>5</v>
      </c>
      <c r="E253" s="241">
        <v>230.85</v>
      </c>
      <c r="F253" s="242">
        <f t="shared" si="22"/>
        <v>11.5425</v>
      </c>
      <c r="G253" s="240"/>
      <c r="H253" s="243">
        <f t="shared" si="23"/>
        <v>0</v>
      </c>
      <c r="I253" s="241">
        <v>20</v>
      </c>
      <c r="J253" s="241">
        <f t="shared" si="25"/>
        <v>0</v>
      </c>
      <c r="AB253" s="9"/>
    </row>
    <row r="254" spans="1:28" s="7" customFormat="1" ht="17.100000000000001" customHeight="1" thickBot="1">
      <c r="A254" s="238">
        <v>307720</v>
      </c>
      <c r="B254" s="244" t="s">
        <v>114</v>
      </c>
      <c r="C254" s="240" t="s">
        <v>40</v>
      </c>
      <c r="D254" s="240">
        <v>5</v>
      </c>
      <c r="E254" s="241">
        <v>254.79</v>
      </c>
      <c r="F254" s="242">
        <f t="shared" si="22"/>
        <v>12.7395</v>
      </c>
      <c r="G254" s="240"/>
      <c r="H254" s="243">
        <f t="shared" si="23"/>
        <v>0</v>
      </c>
      <c r="I254" s="241">
        <v>20</v>
      </c>
      <c r="J254" s="241">
        <f t="shared" si="25"/>
        <v>0</v>
      </c>
      <c r="AB254" s="9"/>
    </row>
    <row r="255" spans="1:28" s="94" customFormat="1" ht="17.100000000000001" customHeight="1" thickBot="1">
      <c r="A255" s="245">
        <v>307740</v>
      </c>
      <c r="B255" s="261" t="s">
        <v>638</v>
      </c>
      <c r="C255" s="262" t="s">
        <v>40</v>
      </c>
      <c r="D255" s="247">
        <v>5</v>
      </c>
      <c r="E255" s="248">
        <v>224.01</v>
      </c>
      <c r="F255" s="250">
        <f t="shared" si="22"/>
        <v>11.2005</v>
      </c>
      <c r="G255" s="247"/>
      <c r="H255" s="249">
        <f t="shared" si="23"/>
        <v>0</v>
      </c>
      <c r="I255" s="248">
        <v>20</v>
      </c>
      <c r="J255" s="248">
        <f t="shared" si="25"/>
        <v>0</v>
      </c>
      <c r="AB255" s="178"/>
    </row>
    <row r="256" spans="1:28" s="7" customFormat="1" ht="17.100000000000001" customHeight="1" thickBot="1">
      <c r="A256" s="238">
        <v>307750</v>
      </c>
      <c r="B256" s="244" t="s">
        <v>115</v>
      </c>
      <c r="C256" s="240" t="s">
        <v>40</v>
      </c>
      <c r="D256" s="240">
        <v>5</v>
      </c>
      <c r="E256" s="241">
        <v>212.04</v>
      </c>
      <c r="F256" s="242">
        <f t="shared" si="22"/>
        <v>10.602</v>
      </c>
      <c r="G256" s="240"/>
      <c r="H256" s="243">
        <f t="shared" si="23"/>
        <v>0</v>
      </c>
      <c r="I256" s="241">
        <v>20</v>
      </c>
      <c r="J256" s="241">
        <f t="shared" si="25"/>
        <v>0</v>
      </c>
      <c r="AB256" s="9"/>
    </row>
    <row r="257" spans="1:28" s="7" customFormat="1" ht="17.100000000000001" customHeight="1" thickBot="1">
      <c r="A257" s="238">
        <v>307775</v>
      </c>
      <c r="B257" s="244" t="s">
        <v>353</v>
      </c>
      <c r="C257" s="240" t="s">
        <v>40</v>
      </c>
      <c r="D257" s="240">
        <v>5</v>
      </c>
      <c r="E257" s="241">
        <v>218.88</v>
      </c>
      <c r="F257" s="242">
        <f t="shared" si="22"/>
        <v>10.943999999999999</v>
      </c>
      <c r="G257" s="240"/>
      <c r="H257" s="243">
        <f t="shared" si="23"/>
        <v>0</v>
      </c>
      <c r="I257" s="241">
        <v>20</v>
      </c>
      <c r="J257" s="241">
        <f t="shared" si="25"/>
        <v>0</v>
      </c>
      <c r="AB257" s="9"/>
    </row>
    <row r="258" spans="1:28" s="7" customFormat="1" ht="17.100000000000001" customHeight="1" thickBot="1">
      <c r="A258" s="238">
        <v>307780</v>
      </c>
      <c r="B258" s="244" t="s">
        <v>277</v>
      </c>
      <c r="C258" s="240" t="s">
        <v>40</v>
      </c>
      <c r="D258" s="240">
        <v>5</v>
      </c>
      <c r="E258" s="241">
        <v>230.85</v>
      </c>
      <c r="F258" s="242">
        <f t="shared" si="22"/>
        <v>11.5425</v>
      </c>
      <c r="G258" s="240"/>
      <c r="H258" s="243">
        <f t="shared" si="23"/>
        <v>0</v>
      </c>
      <c r="I258" s="241">
        <v>20</v>
      </c>
      <c r="J258" s="241">
        <f t="shared" si="25"/>
        <v>0</v>
      </c>
      <c r="AB258" s="9"/>
    </row>
    <row r="259" spans="1:28" s="7" customFormat="1" ht="17.100000000000001" customHeight="1" thickBot="1">
      <c r="A259" s="238">
        <v>307840</v>
      </c>
      <c r="B259" s="244" t="s">
        <v>116</v>
      </c>
      <c r="C259" s="240" t="s">
        <v>40</v>
      </c>
      <c r="D259" s="240">
        <v>5</v>
      </c>
      <c r="E259" s="241">
        <v>246.23999999999998</v>
      </c>
      <c r="F259" s="242">
        <f t="shared" si="22"/>
        <v>12.311999999999999</v>
      </c>
      <c r="G259" s="240"/>
      <c r="H259" s="243">
        <f t="shared" si="23"/>
        <v>0</v>
      </c>
      <c r="I259" s="241">
        <v>20</v>
      </c>
      <c r="J259" s="241">
        <f t="shared" si="25"/>
        <v>0</v>
      </c>
      <c r="AB259" s="9"/>
    </row>
    <row r="260" spans="1:28" s="7" customFormat="1" ht="17.100000000000001" customHeight="1" thickBot="1">
      <c r="A260" s="213"/>
      <c r="B260" s="214"/>
      <c r="C260" s="215"/>
      <c r="D260" s="215"/>
      <c r="E260" s="188"/>
      <c r="F260" s="130"/>
      <c r="G260" s="215"/>
      <c r="H260" s="216"/>
      <c r="I260" s="188"/>
      <c r="J260" s="188"/>
      <c r="AB260" s="9"/>
    </row>
    <row r="261" spans="1:28" s="7" customFormat="1" ht="17.100000000000001" customHeight="1" thickBot="1">
      <c r="A261" s="83" t="s">
        <v>382</v>
      </c>
      <c r="B261" s="49"/>
      <c r="C261" s="50"/>
      <c r="D261" s="50"/>
      <c r="E261" s="51"/>
      <c r="F261" s="131"/>
      <c r="G261" s="50"/>
      <c r="H261" s="166"/>
      <c r="I261" s="51"/>
      <c r="J261" s="51"/>
      <c r="AB261" s="9"/>
    </row>
    <row r="262" spans="1:28" s="7" customFormat="1" ht="17.100000000000001" customHeight="1" thickBot="1">
      <c r="A262" s="84" t="s">
        <v>519</v>
      </c>
      <c r="B262" s="44"/>
      <c r="C262" s="45"/>
      <c r="D262" s="45"/>
      <c r="E262" s="47"/>
      <c r="F262" s="220"/>
      <c r="G262" s="45"/>
      <c r="H262" s="163"/>
      <c r="I262" s="47"/>
      <c r="J262" s="47"/>
      <c r="AB262" s="9"/>
    </row>
    <row r="263" spans="1:28" s="7" customFormat="1" ht="17.100000000000001" customHeight="1" thickBot="1">
      <c r="A263" s="238">
        <v>307950</v>
      </c>
      <c r="B263" s="244" t="s">
        <v>428</v>
      </c>
      <c r="C263" s="240" t="s">
        <v>47</v>
      </c>
      <c r="D263" s="240">
        <v>5</v>
      </c>
      <c r="E263" s="241">
        <v>326.60999999999996</v>
      </c>
      <c r="F263" s="242">
        <f t="shared" si="22"/>
        <v>326.60999999999996</v>
      </c>
      <c r="G263" s="240"/>
      <c r="H263" s="243">
        <f t="shared" ref="H263:H317" si="26">G263*E263</f>
        <v>0</v>
      </c>
      <c r="I263" s="241">
        <v>1</v>
      </c>
      <c r="J263" s="241">
        <f t="shared" ref="J263:J287" si="27">I263*G263</f>
        <v>0</v>
      </c>
      <c r="AB263" s="9"/>
    </row>
    <row r="264" spans="1:28" s="7" customFormat="1" ht="17.100000000000001" customHeight="1" thickBot="1">
      <c r="A264" s="238">
        <v>307970</v>
      </c>
      <c r="B264" s="244" t="s">
        <v>354</v>
      </c>
      <c r="C264" s="240" t="s">
        <v>40</v>
      </c>
      <c r="D264" s="240">
        <v>5</v>
      </c>
      <c r="E264" s="241">
        <v>224.01</v>
      </c>
      <c r="F264" s="242">
        <f t="shared" si="22"/>
        <v>22.401</v>
      </c>
      <c r="G264" s="240"/>
      <c r="H264" s="243">
        <f t="shared" si="26"/>
        <v>0</v>
      </c>
      <c r="I264" s="241">
        <v>10</v>
      </c>
      <c r="J264" s="241">
        <f t="shared" si="27"/>
        <v>0</v>
      </c>
      <c r="AB264" s="9"/>
    </row>
    <row r="265" spans="1:28" s="7" customFormat="1" ht="17.100000000000001" customHeight="1" thickBot="1">
      <c r="A265" s="238">
        <v>307980</v>
      </c>
      <c r="B265" s="244" t="s">
        <v>278</v>
      </c>
      <c r="C265" s="240" t="s">
        <v>38</v>
      </c>
      <c r="D265" s="240">
        <v>5</v>
      </c>
      <c r="E265" s="241">
        <v>224.01</v>
      </c>
      <c r="F265" s="242">
        <f t="shared" si="22"/>
        <v>44.802</v>
      </c>
      <c r="G265" s="240"/>
      <c r="H265" s="243">
        <f t="shared" si="26"/>
        <v>0</v>
      </c>
      <c r="I265" s="241">
        <v>5</v>
      </c>
      <c r="J265" s="241">
        <f t="shared" si="27"/>
        <v>0</v>
      </c>
      <c r="AB265" s="9"/>
    </row>
    <row r="266" spans="1:28" s="7" customFormat="1" ht="17.100000000000001" customHeight="1" thickBot="1">
      <c r="A266" s="238">
        <v>308000</v>
      </c>
      <c r="B266" s="244" t="s">
        <v>117</v>
      </c>
      <c r="C266" s="264" t="s">
        <v>35</v>
      </c>
      <c r="D266" s="240">
        <v>5</v>
      </c>
      <c r="E266" s="241">
        <v>200.07</v>
      </c>
      <c r="F266" s="242">
        <f t="shared" si="22"/>
        <v>13.337999999999999</v>
      </c>
      <c r="G266" s="240"/>
      <c r="H266" s="243">
        <f t="shared" si="26"/>
        <v>0</v>
      </c>
      <c r="I266" s="241">
        <v>15</v>
      </c>
      <c r="J266" s="241">
        <f t="shared" si="27"/>
        <v>0</v>
      </c>
      <c r="AB266" s="9"/>
    </row>
    <row r="267" spans="1:28" s="7" customFormat="1" ht="17.100000000000001" customHeight="1" thickBot="1">
      <c r="A267" s="238">
        <v>308010</v>
      </c>
      <c r="B267" s="244" t="s">
        <v>657</v>
      </c>
      <c r="C267" s="240" t="s">
        <v>124</v>
      </c>
      <c r="D267" s="240">
        <v>5</v>
      </c>
      <c r="E267" s="241">
        <v>194.94</v>
      </c>
      <c r="F267" s="242">
        <f t="shared" si="22"/>
        <v>19.494</v>
      </c>
      <c r="G267" s="240"/>
      <c r="H267" s="243">
        <f t="shared" si="26"/>
        <v>0</v>
      </c>
      <c r="I267" s="241">
        <v>10</v>
      </c>
      <c r="J267" s="241">
        <f t="shared" si="27"/>
        <v>0</v>
      </c>
      <c r="AB267" s="9"/>
    </row>
    <row r="268" spans="1:28" s="7" customFormat="1" ht="17.100000000000001" customHeight="1" thickBot="1">
      <c r="A268" s="238">
        <v>308030</v>
      </c>
      <c r="B268" s="244" t="s">
        <v>279</v>
      </c>
      <c r="C268" s="240" t="s">
        <v>28</v>
      </c>
      <c r="D268" s="240">
        <v>5</v>
      </c>
      <c r="E268" s="241">
        <v>148.77000000000001</v>
      </c>
      <c r="F268" s="242">
        <f t="shared" si="22"/>
        <v>49.59</v>
      </c>
      <c r="G268" s="240"/>
      <c r="H268" s="243">
        <f t="shared" si="26"/>
        <v>0</v>
      </c>
      <c r="I268" s="241">
        <v>3</v>
      </c>
      <c r="J268" s="241">
        <f t="shared" si="27"/>
        <v>0</v>
      </c>
      <c r="AB268" s="9"/>
    </row>
    <row r="269" spans="1:28" s="7" customFormat="1" ht="17.100000000000001" customHeight="1" thickBot="1">
      <c r="A269" s="238">
        <v>308040</v>
      </c>
      <c r="B269" s="244" t="s">
        <v>355</v>
      </c>
      <c r="C269" s="240" t="s">
        <v>40</v>
      </c>
      <c r="D269" s="240">
        <v>5</v>
      </c>
      <c r="E269" s="241">
        <v>232.56</v>
      </c>
      <c r="F269" s="242">
        <f t="shared" si="22"/>
        <v>23.256</v>
      </c>
      <c r="G269" s="240"/>
      <c r="H269" s="243">
        <f t="shared" si="26"/>
        <v>0</v>
      </c>
      <c r="I269" s="241">
        <v>10</v>
      </c>
      <c r="J269" s="241">
        <f t="shared" si="27"/>
        <v>0</v>
      </c>
      <c r="AB269" s="9"/>
    </row>
    <row r="270" spans="1:28" s="7" customFormat="1" ht="17.100000000000001" customHeight="1" thickBot="1">
      <c r="A270" s="238">
        <v>308090</v>
      </c>
      <c r="B270" s="244" t="s">
        <v>280</v>
      </c>
      <c r="C270" s="240" t="s">
        <v>47</v>
      </c>
      <c r="D270" s="240">
        <v>5</v>
      </c>
      <c r="E270" s="241">
        <v>326.60999999999996</v>
      </c>
      <c r="F270" s="242">
        <f t="shared" si="22"/>
        <v>326.60999999999996</v>
      </c>
      <c r="G270" s="240"/>
      <c r="H270" s="243">
        <f t="shared" si="26"/>
        <v>0</v>
      </c>
      <c r="I270" s="241">
        <v>1</v>
      </c>
      <c r="J270" s="241">
        <f t="shared" si="27"/>
        <v>0</v>
      </c>
      <c r="AB270" s="9"/>
    </row>
    <row r="271" spans="1:28" s="7" customFormat="1" ht="17.100000000000001" customHeight="1" thickBot="1">
      <c r="A271" s="238">
        <v>308120</v>
      </c>
      <c r="B271" s="244" t="s">
        <v>118</v>
      </c>
      <c r="C271" s="240" t="s">
        <v>40</v>
      </c>
      <c r="D271" s="240">
        <v>5</v>
      </c>
      <c r="E271" s="241">
        <v>208.62</v>
      </c>
      <c r="F271" s="242">
        <f t="shared" si="22"/>
        <v>20.862000000000002</v>
      </c>
      <c r="G271" s="240"/>
      <c r="H271" s="243">
        <f t="shared" si="26"/>
        <v>0</v>
      </c>
      <c r="I271" s="241">
        <v>10</v>
      </c>
      <c r="J271" s="241">
        <f t="shared" si="27"/>
        <v>0</v>
      </c>
      <c r="AB271" s="9"/>
    </row>
    <row r="272" spans="1:28" s="7" customFormat="1" ht="17.100000000000001" customHeight="1" thickBot="1">
      <c r="A272" s="238">
        <v>308150</v>
      </c>
      <c r="B272" s="244" t="s">
        <v>281</v>
      </c>
      <c r="C272" s="240" t="s">
        <v>48</v>
      </c>
      <c r="D272" s="240">
        <v>5</v>
      </c>
      <c r="E272" s="241">
        <v>242.82</v>
      </c>
      <c r="F272" s="242">
        <f t="shared" si="22"/>
        <v>242.82</v>
      </c>
      <c r="G272" s="240"/>
      <c r="H272" s="243">
        <f t="shared" si="26"/>
        <v>0</v>
      </c>
      <c r="I272" s="241">
        <v>1</v>
      </c>
      <c r="J272" s="241">
        <f t="shared" si="27"/>
        <v>0</v>
      </c>
      <c r="AB272" s="9"/>
    </row>
    <row r="273" spans="1:28" s="7" customFormat="1" ht="17.100000000000001" customHeight="1" thickBot="1">
      <c r="A273" s="238">
        <v>308160</v>
      </c>
      <c r="B273" s="244" t="s">
        <v>404</v>
      </c>
      <c r="C273" s="259" t="s">
        <v>28</v>
      </c>
      <c r="D273" s="240">
        <v>5</v>
      </c>
      <c r="E273" s="241">
        <v>212.04</v>
      </c>
      <c r="F273" s="242">
        <f t="shared" si="22"/>
        <v>42.408000000000001</v>
      </c>
      <c r="G273" s="240"/>
      <c r="H273" s="243">
        <f t="shared" si="26"/>
        <v>0</v>
      </c>
      <c r="I273" s="241">
        <v>5</v>
      </c>
      <c r="J273" s="241">
        <f t="shared" si="27"/>
        <v>0</v>
      </c>
      <c r="AB273" s="9"/>
    </row>
    <row r="274" spans="1:28" s="7" customFormat="1" ht="17.100000000000001" customHeight="1" thickBot="1">
      <c r="A274" s="238">
        <v>308180</v>
      </c>
      <c r="B274" s="244" t="s">
        <v>119</v>
      </c>
      <c r="C274" s="240" t="s">
        <v>35</v>
      </c>
      <c r="D274" s="240">
        <v>5</v>
      </c>
      <c r="E274" s="241">
        <v>121.41</v>
      </c>
      <c r="F274" s="242">
        <f t="shared" si="22"/>
        <v>4.8563999999999998</v>
      </c>
      <c r="G274" s="240"/>
      <c r="H274" s="243">
        <f t="shared" si="26"/>
        <v>0</v>
      </c>
      <c r="I274" s="241">
        <v>25</v>
      </c>
      <c r="J274" s="241">
        <f t="shared" si="27"/>
        <v>0</v>
      </c>
      <c r="AB274" s="9"/>
    </row>
    <row r="275" spans="1:28" s="7" customFormat="1" ht="17.100000000000001" customHeight="1" thickBot="1">
      <c r="A275" s="238">
        <v>308215</v>
      </c>
      <c r="B275" s="244" t="s">
        <v>658</v>
      </c>
      <c r="C275" s="240" t="s">
        <v>48</v>
      </c>
      <c r="D275" s="240">
        <v>5</v>
      </c>
      <c r="E275" s="241">
        <v>271.89</v>
      </c>
      <c r="F275" s="242">
        <f t="shared" si="22"/>
        <v>271.89</v>
      </c>
      <c r="G275" s="240"/>
      <c r="H275" s="243">
        <f t="shared" si="26"/>
        <v>0</v>
      </c>
      <c r="I275" s="241">
        <v>1</v>
      </c>
      <c r="J275" s="241">
        <f t="shared" si="27"/>
        <v>0</v>
      </c>
      <c r="AB275" s="9"/>
    </row>
    <row r="276" spans="1:28" s="7" customFormat="1" ht="17.100000000000001" customHeight="1" thickBot="1">
      <c r="A276" s="238">
        <v>308220</v>
      </c>
      <c r="B276" s="244" t="s">
        <v>120</v>
      </c>
      <c r="C276" s="240" t="s">
        <v>124</v>
      </c>
      <c r="D276" s="240">
        <v>5</v>
      </c>
      <c r="E276" s="241">
        <v>135.09</v>
      </c>
      <c r="F276" s="242">
        <f t="shared" si="22"/>
        <v>5.4036</v>
      </c>
      <c r="G276" s="240"/>
      <c r="H276" s="243">
        <f t="shared" si="26"/>
        <v>0</v>
      </c>
      <c r="I276" s="241">
        <v>25</v>
      </c>
      <c r="J276" s="241">
        <f t="shared" si="27"/>
        <v>0</v>
      </c>
      <c r="AB276" s="9"/>
    </row>
    <row r="277" spans="1:28" s="7" customFormat="1" ht="17.100000000000001" customHeight="1" thickBot="1">
      <c r="A277" s="238">
        <v>308225</v>
      </c>
      <c r="B277" s="239" t="s">
        <v>699</v>
      </c>
      <c r="C277" s="262" t="s">
        <v>30</v>
      </c>
      <c r="D277" s="240">
        <v>5</v>
      </c>
      <c r="E277" s="241">
        <v>196.64999999999998</v>
      </c>
      <c r="F277" s="242">
        <f t="shared" si="22"/>
        <v>39.33</v>
      </c>
      <c r="G277" s="240"/>
      <c r="H277" s="243">
        <f t="shared" si="26"/>
        <v>0</v>
      </c>
      <c r="I277" s="241">
        <v>5</v>
      </c>
      <c r="J277" s="241">
        <f t="shared" si="27"/>
        <v>0</v>
      </c>
      <c r="AB277" s="9"/>
    </row>
    <row r="278" spans="1:28" s="7" customFormat="1" ht="17.100000000000001" customHeight="1" thickBot="1">
      <c r="A278" s="238">
        <v>308240</v>
      </c>
      <c r="B278" s="244" t="s">
        <v>121</v>
      </c>
      <c r="C278" s="240" t="s">
        <v>35</v>
      </c>
      <c r="D278" s="240">
        <v>5</v>
      </c>
      <c r="E278" s="241">
        <v>150.47999999999999</v>
      </c>
      <c r="F278" s="242">
        <f t="shared" si="22"/>
        <v>6.0191999999999997</v>
      </c>
      <c r="G278" s="240"/>
      <c r="H278" s="243">
        <f t="shared" si="26"/>
        <v>0</v>
      </c>
      <c r="I278" s="241">
        <v>25</v>
      </c>
      <c r="J278" s="241">
        <f t="shared" si="27"/>
        <v>0</v>
      </c>
      <c r="AB278" s="9"/>
    </row>
    <row r="279" spans="1:28" s="7" customFormat="1" ht="17.100000000000001" customHeight="1" thickBot="1">
      <c r="A279" s="238">
        <v>308270</v>
      </c>
      <c r="B279" s="244" t="s">
        <v>282</v>
      </c>
      <c r="C279" s="240" t="s">
        <v>28</v>
      </c>
      <c r="D279" s="240">
        <v>5</v>
      </c>
      <c r="E279" s="241">
        <v>205.2</v>
      </c>
      <c r="F279" s="242">
        <f t="shared" si="22"/>
        <v>41.04</v>
      </c>
      <c r="G279" s="240"/>
      <c r="H279" s="243">
        <f t="shared" si="26"/>
        <v>0</v>
      </c>
      <c r="I279" s="241">
        <v>5</v>
      </c>
      <c r="J279" s="241">
        <f t="shared" si="27"/>
        <v>0</v>
      </c>
      <c r="AB279" s="9"/>
    </row>
    <row r="280" spans="1:28" s="94" customFormat="1" ht="17.100000000000001" customHeight="1" thickBot="1">
      <c r="A280" s="245">
        <v>308280</v>
      </c>
      <c r="B280" s="246" t="s">
        <v>615</v>
      </c>
      <c r="C280" s="262" t="s">
        <v>28</v>
      </c>
      <c r="D280" s="247">
        <v>5</v>
      </c>
      <c r="E280" s="248">
        <v>159.03</v>
      </c>
      <c r="F280" s="250">
        <f t="shared" si="22"/>
        <v>53.01</v>
      </c>
      <c r="G280" s="247"/>
      <c r="H280" s="249">
        <f t="shared" si="26"/>
        <v>0</v>
      </c>
      <c r="I280" s="248">
        <v>3</v>
      </c>
      <c r="J280" s="248">
        <f t="shared" si="27"/>
        <v>0</v>
      </c>
      <c r="AB280" s="178"/>
    </row>
    <row r="281" spans="1:28" s="7" customFormat="1" ht="17.100000000000001" customHeight="1" thickBot="1">
      <c r="A281" s="238">
        <v>308300</v>
      </c>
      <c r="B281" s="244" t="s">
        <v>283</v>
      </c>
      <c r="C281" s="240" t="s">
        <v>30</v>
      </c>
      <c r="D281" s="240">
        <v>5</v>
      </c>
      <c r="E281" s="241">
        <v>237.68999999999997</v>
      </c>
      <c r="F281" s="242">
        <f t="shared" si="22"/>
        <v>79.22999999999999</v>
      </c>
      <c r="G281" s="240"/>
      <c r="H281" s="243">
        <f t="shared" si="26"/>
        <v>0</v>
      </c>
      <c r="I281" s="241">
        <v>3</v>
      </c>
      <c r="J281" s="241">
        <f t="shared" si="27"/>
        <v>0</v>
      </c>
      <c r="AB281" s="9"/>
    </row>
    <row r="282" spans="1:28" s="7" customFormat="1" ht="17.100000000000001" customHeight="1" thickBot="1">
      <c r="A282" s="238">
        <v>308320</v>
      </c>
      <c r="B282" s="244" t="s">
        <v>284</v>
      </c>
      <c r="C282" s="240" t="s">
        <v>41</v>
      </c>
      <c r="D282" s="240">
        <v>5</v>
      </c>
      <c r="E282" s="241">
        <v>141.93</v>
      </c>
      <c r="F282" s="242">
        <f t="shared" si="22"/>
        <v>28.386000000000003</v>
      </c>
      <c r="G282" s="240"/>
      <c r="H282" s="243">
        <f t="shared" si="26"/>
        <v>0</v>
      </c>
      <c r="I282" s="241">
        <v>5</v>
      </c>
      <c r="J282" s="241">
        <f t="shared" si="27"/>
        <v>0</v>
      </c>
      <c r="AB282" s="9"/>
    </row>
    <row r="283" spans="1:28" s="7" customFormat="1" ht="17.100000000000001" customHeight="1" thickBot="1">
      <c r="A283" s="238">
        <v>308360</v>
      </c>
      <c r="B283" s="244" t="s">
        <v>122</v>
      </c>
      <c r="C283" s="240" t="s">
        <v>34</v>
      </c>
      <c r="D283" s="240">
        <v>5</v>
      </c>
      <c r="E283" s="241">
        <v>157.32</v>
      </c>
      <c r="F283" s="242">
        <f t="shared" si="22"/>
        <v>6.2927999999999997</v>
      </c>
      <c r="G283" s="240"/>
      <c r="H283" s="243">
        <f t="shared" si="26"/>
        <v>0</v>
      </c>
      <c r="I283" s="241">
        <v>25</v>
      </c>
      <c r="J283" s="241">
        <f t="shared" si="27"/>
        <v>0</v>
      </c>
      <c r="AB283" s="9"/>
    </row>
    <row r="284" spans="1:28" s="7" customFormat="1" ht="17.100000000000001" customHeight="1" thickBot="1">
      <c r="A284" s="238">
        <v>308380</v>
      </c>
      <c r="B284" s="244" t="s">
        <v>405</v>
      </c>
      <c r="C284" s="240" t="s">
        <v>43</v>
      </c>
      <c r="D284" s="240">
        <v>5</v>
      </c>
      <c r="E284" s="241">
        <v>188.1</v>
      </c>
      <c r="F284" s="242">
        <f t="shared" si="22"/>
        <v>62.699999999999996</v>
      </c>
      <c r="G284" s="240"/>
      <c r="H284" s="243">
        <f t="shared" si="26"/>
        <v>0</v>
      </c>
      <c r="I284" s="241">
        <v>3</v>
      </c>
      <c r="J284" s="241">
        <f t="shared" si="27"/>
        <v>0</v>
      </c>
      <c r="AB284" s="9"/>
    </row>
    <row r="285" spans="1:28" s="7" customFormat="1" ht="17.100000000000001" customHeight="1" thickBot="1">
      <c r="A285" s="238">
        <v>308400</v>
      </c>
      <c r="B285" s="244" t="s">
        <v>123</v>
      </c>
      <c r="C285" s="240" t="s">
        <v>37</v>
      </c>
      <c r="D285" s="240">
        <v>5</v>
      </c>
      <c r="E285" s="241">
        <v>165.87</v>
      </c>
      <c r="F285" s="242">
        <f t="shared" si="22"/>
        <v>16.587</v>
      </c>
      <c r="G285" s="240"/>
      <c r="H285" s="243">
        <f t="shared" si="26"/>
        <v>0</v>
      </c>
      <c r="I285" s="241">
        <v>10</v>
      </c>
      <c r="J285" s="241">
        <f t="shared" si="27"/>
        <v>0</v>
      </c>
      <c r="AB285" s="9"/>
    </row>
    <row r="286" spans="1:28" s="94" customFormat="1" ht="17.100000000000001" customHeight="1" thickBot="1">
      <c r="A286" s="245">
        <v>308405</v>
      </c>
      <c r="B286" s="246" t="s">
        <v>616</v>
      </c>
      <c r="C286" s="247"/>
      <c r="D286" s="247">
        <v>5</v>
      </c>
      <c r="E286" s="248">
        <v>280.43999999999994</v>
      </c>
      <c r="F286" s="250">
        <f t="shared" si="22"/>
        <v>40.062857142857133</v>
      </c>
      <c r="G286" s="247"/>
      <c r="H286" s="249">
        <f t="shared" si="26"/>
        <v>0</v>
      </c>
      <c r="I286" s="248">
        <v>7</v>
      </c>
      <c r="J286" s="248">
        <f t="shared" si="27"/>
        <v>0</v>
      </c>
      <c r="AB286" s="178"/>
    </row>
    <row r="287" spans="1:28" s="7" customFormat="1" ht="17.100000000000001" customHeight="1" thickBot="1">
      <c r="A287" s="238">
        <v>308415</v>
      </c>
      <c r="B287" s="244" t="s">
        <v>659</v>
      </c>
      <c r="C287" s="265" t="s">
        <v>35</v>
      </c>
      <c r="D287" s="240">
        <v>5</v>
      </c>
      <c r="E287" s="241">
        <v>177.84</v>
      </c>
      <c r="F287" s="242">
        <f t="shared" si="22"/>
        <v>7.1135999999999999</v>
      </c>
      <c r="G287" s="240"/>
      <c r="H287" s="243">
        <f t="shared" si="26"/>
        <v>0</v>
      </c>
      <c r="I287" s="241">
        <v>25</v>
      </c>
      <c r="J287" s="241">
        <f t="shared" si="27"/>
        <v>0</v>
      </c>
      <c r="AB287" s="9"/>
    </row>
    <row r="288" spans="1:28" s="7" customFormat="1" ht="17.100000000000001" customHeight="1" thickBot="1">
      <c r="A288" s="263" t="s">
        <v>520</v>
      </c>
      <c r="B288" s="35"/>
      <c r="C288" s="12"/>
      <c r="D288" s="12"/>
      <c r="E288" s="207"/>
      <c r="F288" s="229"/>
      <c r="G288" s="194"/>
      <c r="H288" s="195"/>
      <c r="I288" s="196"/>
      <c r="J288" s="135"/>
      <c r="AB288" s="9"/>
    </row>
    <row r="289" spans="1:28" s="7" customFormat="1" ht="17.100000000000001" customHeight="1" thickBot="1">
      <c r="A289" s="238">
        <v>308530</v>
      </c>
      <c r="B289" s="244" t="s">
        <v>125</v>
      </c>
      <c r="C289" s="240" t="s">
        <v>40</v>
      </c>
      <c r="D289" s="240">
        <v>5</v>
      </c>
      <c r="E289" s="241">
        <v>186.39000000000001</v>
      </c>
      <c r="F289" s="242">
        <f t="shared" si="22"/>
        <v>12.426</v>
      </c>
      <c r="G289" s="240"/>
      <c r="H289" s="243">
        <f t="shared" si="26"/>
        <v>0</v>
      </c>
      <c r="I289" s="241">
        <v>15</v>
      </c>
      <c r="J289" s="241">
        <f t="shared" ref="J289:J296" si="28">I289*G289</f>
        <v>0</v>
      </c>
      <c r="AB289" s="9"/>
    </row>
    <row r="290" spans="1:28" s="7" customFormat="1" ht="17.100000000000001" customHeight="1" thickBot="1">
      <c r="A290" s="238">
        <v>308590</v>
      </c>
      <c r="B290" s="244" t="s">
        <v>126</v>
      </c>
      <c r="C290" s="240" t="s">
        <v>44</v>
      </c>
      <c r="D290" s="240">
        <v>5</v>
      </c>
      <c r="E290" s="241">
        <v>251.36999999999998</v>
      </c>
      <c r="F290" s="242">
        <f t="shared" si="22"/>
        <v>25.136999999999997</v>
      </c>
      <c r="G290" s="240"/>
      <c r="H290" s="243">
        <f t="shared" si="26"/>
        <v>0</v>
      </c>
      <c r="I290" s="241">
        <v>10</v>
      </c>
      <c r="J290" s="241">
        <f t="shared" si="28"/>
        <v>0</v>
      </c>
      <c r="AB290" s="9"/>
    </row>
    <row r="291" spans="1:28" s="7" customFormat="1" ht="17.100000000000001" customHeight="1" thickBot="1">
      <c r="A291" s="238">
        <v>308600</v>
      </c>
      <c r="B291" s="244" t="s">
        <v>127</v>
      </c>
      <c r="C291" s="240" t="s">
        <v>40</v>
      </c>
      <c r="D291" s="240">
        <v>5</v>
      </c>
      <c r="E291" s="241">
        <v>165.87</v>
      </c>
      <c r="F291" s="242">
        <f t="shared" si="22"/>
        <v>11.058</v>
      </c>
      <c r="G291" s="240"/>
      <c r="H291" s="243">
        <f t="shared" si="26"/>
        <v>0</v>
      </c>
      <c r="I291" s="241">
        <v>15</v>
      </c>
      <c r="J291" s="241">
        <f t="shared" si="28"/>
        <v>0</v>
      </c>
      <c r="AB291" s="9"/>
    </row>
    <row r="292" spans="1:28" s="94" customFormat="1" ht="17.100000000000001" customHeight="1" thickBot="1">
      <c r="A292" s="245">
        <v>308649</v>
      </c>
      <c r="B292" s="244" t="s">
        <v>442</v>
      </c>
      <c r="C292" s="266" t="s">
        <v>34</v>
      </c>
      <c r="D292" s="247">
        <v>5</v>
      </c>
      <c r="E292" s="248">
        <v>273.60000000000002</v>
      </c>
      <c r="F292" s="242">
        <f t="shared" si="22"/>
        <v>18.240000000000002</v>
      </c>
      <c r="G292" s="247"/>
      <c r="H292" s="249">
        <f t="shared" si="26"/>
        <v>0</v>
      </c>
      <c r="I292" s="248">
        <v>15</v>
      </c>
      <c r="J292" s="248">
        <f t="shared" si="28"/>
        <v>0</v>
      </c>
      <c r="AB292" s="178"/>
    </row>
    <row r="293" spans="1:28" s="94" customFormat="1" ht="17.100000000000001" customHeight="1" thickBot="1">
      <c r="A293" s="245">
        <v>308679</v>
      </c>
      <c r="B293" s="239" t="s">
        <v>700</v>
      </c>
      <c r="C293" s="266" t="s">
        <v>34</v>
      </c>
      <c r="D293" s="247">
        <v>5</v>
      </c>
      <c r="E293" s="248">
        <v>259.92</v>
      </c>
      <c r="F293" s="242">
        <f t="shared" si="22"/>
        <v>17.327999999999999</v>
      </c>
      <c r="G293" s="247"/>
      <c r="H293" s="249">
        <f t="shared" si="26"/>
        <v>0</v>
      </c>
      <c r="I293" s="248">
        <v>15</v>
      </c>
      <c r="J293" s="248">
        <f t="shared" si="28"/>
        <v>0</v>
      </c>
      <c r="AB293" s="178"/>
    </row>
    <row r="294" spans="1:28" s="7" customFormat="1" ht="17.100000000000001" customHeight="1" thickBot="1">
      <c r="A294" s="238">
        <v>308709</v>
      </c>
      <c r="B294" s="267" t="s">
        <v>443</v>
      </c>
      <c r="C294" s="264" t="s">
        <v>36</v>
      </c>
      <c r="D294" s="240">
        <v>5</v>
      </c>
      <c r="E294" s="241">
        <v>273.60000000000002</v>
      </c>
      <c r="F294" s="242">
        <f t="shared" si="22"/>
        <v>18.240000000000002</v>
      </c>
      <c r="G294" s="240"/>
      <c r="H294" s="243">
        <f t="shared" si="26"/>
        <v>0</v>
      </c>
      <c r="I294" s="241">
        <v>15</v>
      </c>
      <c r="J294" s="241">
        <f t="shared" si="28"/>
        <v>0</v>
      </c>
      <c r="AB294" s="9"/>
    </row>
    <row r="295" spans="1:28" s="7" customFormat="1" ht="17.100000000000001" customHeight="1" thickBot="1">
      <c r="A295" s="238">
        <v>308769</v>
      </c>
      <c r="B295" s="244" t="s">
        <v>444</v>
      </c>
      <c r="C295" s="264" t="s">
        <v>36</v>
      </c>
      <c r="D295" s="240">
        <v>5</v>
      </c>
      <c r="E295" s="241">
        <v>251.36999999999998</v>
      </c>
      <c r="F295" s="242">
        <f t="shared" ref="F295:F358" si="29">E295/I295</f>
        <v>16.757999999999999</v>
      </c>
      <c r="G295" s="240"/>
      <c r="H295" s="243">
        <f t="shared" si="26"/>
        <v>0</v>
      </c>
      <c r="I295" s="241">
        <v>15</v>
      </c>
      <c r="J295" s="241">
        <f t="shared" si="28"/>
        <v>0</v>
      </c>
      <c r="AB295" s="9"/>
    </row>
    <row r="296" spans="1:28" s="7" customFormat="1" ht="17.100000000000001" customHeight="1" thickBot="1">
      <c r="A296" s="238">
        <v>308859</v>
      </c>
      <c r="B296" s="268" t="s">
        <v>445</v>
      </c>
      <c r="C296" s="266" t="s">
        <v>34</v>
      </c>
      <c r="D296" s="240"/>
      <c r="E296" s="241">
        <v>273.60000000000002</v>
      </c>
      <c r="F296" s="242">
        <f t="shared" si="29"/>
        <v>18.240000000000002</v>
      </c>
      <c r="G296" s="240"/>
      <c r="H296" s="243">
        <f t="shared" si="26"/>
        <v>0</v>
      </c>
      <c r="I296" s="241">
        <v>15</v>
      </c>
      <c r="J296" s="241">
        <f t="shared" si="28"/>
        <v>0</v>
      </c>
      <c r="AB296" s="9"/>
    </row>
    <row r="297" spans="1:28" s="7" customFormat="1" ht="17.100000000000001" customHeight="1" thickBot="1">
      <c r="A297" s="263" t="s">
        <v>521</v>
      </c>
      <c r="B297" s="35"/>
      <c r="C297" s="12"/>
      <c r="D297" s="12"/>
      <c r="E297" s="207"/>
      <c r="F297" s="229"/>
      <c r="G297" s="194"/>
      <c r="H297" s="195"/>
      <c r="I297" s="196"/>
      <c r="J297" s="135"/>
      <c r="AB297" s="9"/>
    </row>
    <row r="298" spans="1:28" s="7" customFormat="1" ht="17.100000000000001" customHeight="1" thickBot="1">
      <c r="A298" s="238">
        <v>309000</v>
      </c>
      <c r="B298" s="244" t="s">
        <v>145</v>
      </c>
      <c r="C298" s="240" t="s">
        <v>46</v>
      </c>
      <c r="D298" s="240">
        <v>5</v>
      </c>
      <c r="E298" s="241">
        <v>203.48999999999998</v>
      </c>
      <c r="F298" s="242">
        <f t="shared" si="29"/>
        <v>101.74499999999999</v>
      </c>
      <c r="G298" s="240"/>
      <c r="H298" s="243">
        <f t="shared" si="26"/>
        <v>0</v>
      </c>
      <c r="I298" s="241">
        <v>2</v>
      </c>
      <c r="J298" s="241">
        <f>I298*G298</f>
        <v>0</v>
      </c>
      <c r="AB298" s="9"/>
    </row>
    <row r="299" spans="1:28" s="7" customFormat="1" ht="17.100000000000001" customHeight="1" thickBot="1">
      <c r="A299" s="238">
        <v>309030</v>
      </c>
      <c r="B299" s="244" t="s">
        <v>293</v>
      </c>
      <c r="C299" s="240" t="s">
        <v>46</v>
      </c>
      <c r="D299" s="240">
        <v>5</v>
      </c>
      <c r="E299" s="241">
        <v>203.48999999999998</v>
      </c>
      <c r="F299" s="242">
        <f t="shared" si="29"/>
        <v>101.74499999999999</v>
      </c>
      <c r="G299" s="240"/>
      <c r="H299" s="243">
        <f t="shared" si="26"/>
        <v>0</v>
      </c>
      <c r="I299" s="241">
        <v>2</v>
      </c>
      <c r="J299" s="241">
        <f>I299*G299</f>
        <v>0</v>
      </c>
      <c r="AB299" s="9"/>
    </row>
    <row r="300" spans="1:28" s="7" customFormat="1" ht="17.100000000000001" customHeight="1" thickBot="1">
      <c r="A300" s="263" t="s">
        <v>0</v>
      </c>
      <c r="B300" s="35"/>
      <c r="C300" s="12"/>
      <c r="D300" s="12"/>
      <c r="E300" s="207"/>
      <c r="F300" s="229"/>
      <c r="G300" s="194"/>
      <c r="H300" s="195"/>
      <c r="I300" s="196"/>
      <c r="J300" s="135"/>
      <c r="AB300" s="9"/>
    </row>
    <row r="301" spans="1:28" s="7" customFormat="1" ht="17.100000000000001" customHeight="1" thickBot="1">
      <c r="A301" s="238">
        <v>309100</v>
      </c>
      <c r="B301" s="244" t="s">
        <v>128</v>
      </c>
      <c r="C301" s="240" t="s">
        <v>40</v>
      </c>
      <c r="D301" s="240">
        <v>5</v>
      </c>
      <c r="E301" s="241">
        <v>206.91</v>
      </c>
      <c r="F301" s="242">
        <f t="shared" si="29"/>
        <v>8.2764000000000006</v>
      </c>
      <c r="G301" s="240"/>
      <c r="H301" s="243">
        <f t="shared" si="26"/>
        <v>0</v>
      </c>
      <c r="I301" s="241">
        <v>25</v>
      </c>
      <c r="J301" s="241">
        <f>I301*G301</f>
        <v>0</v>
      </c>
      <c r="AB301" s="9"/>
    </row>
    <row r="302" spans="1:28" s="7" customFormat="1" ht="17.100000000000001" customHeight="1" thickBot="1">
      <c r="A302" s="238">
        <v>309130</v>
      </c>
      <c r="B302" s="244" t="s">
        <v>129</v>
      </c>
      <c r="C302" s="240" t="s">
        <v>40</v>
      </c>
      <c r="D302" s="240">
        <v>5</v>
      </c>
      <c r="E302" s="241">
        <v>184.68</v>
      </c>
      <c r="F302" s="242">
        <f t="shared" si="29"/>
        <v>9.234</v>
      </c>
      <c r="G302" s="240"/>
      <c r="H302" s="243">
        <f t="shared" si="26"/>
        <v>0</v>
      </c>
      <c r="I302" s="241">
        <v>20</v>
      </c>
      <c r="J302" s="241">
        <f>I302*G302</f>
        <v>0</v>
      </c>
      <c r="AB302" s="9"/>
    </row>
    <row r="303" spans="1:28" s="7" customFormat="1" ht="17.100000000000001" customHeight="1" thickBot="1">
      <c r="A303" s="238">
        <v>309160</v>
      </c>
      <c r="B303" s="244" t="s">
        <v>130</v>
      </c>
      <c r="C303" s="240" t="s">
        <v>34</v>
      </c>
      <c r="D303" s="240">
        <v>5</v>
      </c>
      <c r="E303" s="241">
        <v>208.62</v>
      </c>
      <c r="F303" s="242">
        <f t="shared" si="29"/>
        <v>13.907999999999999</v>
      </c>
      <c r="G303" s="240"/>
      <c r="H303" s="243">
        <f t="shared" si="26"/>
        <v>0</v>
      </c>
      <c r="I303" s="241">
        <v>15</v>
      </c>
      <c r="J303" s="241">
        <f>I303*G303</f>
        <v>0</v>
      </c>
      <c r="AB303" s="9"/>
    </row>
    <row r="304" spans="1:28" s="7" customFormat="1" ht="17.25" customHeight="1" thickBot="1">
      <c r="A304" s="263" t="s">
        <v>578</v>
      </c>
      <c r="B304" s="35"/>
      <c r="C304" s="12"/>
      <c r="D304" s="12"/>
      <c r="E304" s="207"/>
      <c r="F304" s="229"/>
      <c r="G304" s="194"/>
      <c r="H304" s="195"/>
      <c r="I304" s="196"/>
      <c r="J304" s="135"/>
      <c r="AB304" s="9"/>
    </row>
    <row r="305" spans="1:28" s="7" customFormat="1" ht="17.100000000000001" customHeight="1" thickBot="1">
      <c r="A305" s="238">
        <v>309700</v>
      </c>
      <c r="B305" s="244" t="s">
        <v>285</v>
      </c>
      <c r="C305" s="240" t="s">
        <v>133</v>
      </c>
      <c r="D305" s="240">
        <v>5</v>
      </c>
      <c r="E305" s="241">
        <v>302.67</v>
      </c>
      <c r="F305" s="242">
        <f t="shared" si="29"/>
        <v>302.67</v>
      </c>
      <c r="G305" s="240"/>
      <c r="H305" s="243">
        <f t="shared" si="26"/>
        <v>0</v>
      </c>
      <c r="I305" s="241">
        <v>1</v>
      </c>
      <c r="J305" s="241">
        <f t="shared" ref="J305:J313" si="30">I305*G305</f>
        <v>0</v>
      </c>
      <c r="AB305" s="9"/>
    </row>
    <row r="306" spans="1:28" s="7" customFormat="1" ht="17.100000000000001" customHeight="1" thickBot="1">
      <c r="A306" s="238">
        <v>309715</v>
      </c>
      <c r="B306" s="239" t="s">
        <v>701</v>
      </c>
      <c r="C306" s="262" t="s">
        <v>133</v>
      </c>
      <c r="D306" s="240">
        <v>5</v>
      </c>
      <c r="E306" s="241">
        <v>331.74</v>
      </c>
      <c r="F306" s="242">
        <f t="shared" si="29"/>
        <v>331.74</v>
      </c>
      <c r="G306" s="240"/>
      <c r="H306" s="243">
        <f t="shared" si="26"/>
        <v>0</v>
      </c>
      <c r="I306" s="241">
        <v>1</v>
      </c>
      <c r="J306" s="241">
        <f t="shared" si="30"/>
        <v>0</v>
      </c>
      <c r="AB306" s="9"/>
    </row>
    <row r="307" spans="1:28" s="7" customFormat="1" ht="17.100000000000001" customHeight="1" thickBot="1">
      <c r="A307" s="238">
        <v>309730</v>
      </c>
      <c r="B307" s="244" t="s">
        <v>286</v>
      </c>
      <c r="C307" s="240" t="s">
        <v>133</v>
      </c>
      <c r="D307" s="240">
        <v>5</v>
      </c>
      <c r="E307" s="241">
        <v>321.47999999999996</v>
      </c>
      <c r="F307" s="242">
        <f t="shared" si="29"/>
        <v>321.47999999999996</v>
      </c>
      <c r="G307" s="240"/>
      <c r="H307" s="243">
        <f t="shared" si="26"/>
        <v>0</v>
      </c>
      <c r="I307" s="241">
        <v>1</v>
      </c>
      <c r="J307" s="241">
        <f t="shared" si="30"/>
        <v>0</v>
      </c>
      <c r="AB307" s="9"/>
    </row>
    <row r="308" spans="1:28" s="94" customFormat="1" ht="17.100000000000001" customHeight="1" thickBot="1">
      <c r="A308" s="245">
        <v>309740</v>
      </c>
      <c r="B308" s="246" t="s">
        <v>617</v>
      </c>
      <c r="C308" s="262" t="s">
        <v>133</v>
      </c>
      <c r="D308" s="247">
        <v>5</v>
      </c>
      <c r="E308" s="248">
        <v>319.77</v>
      </c>
      <c r="F308" s="242">
        <f t="shared" si="29"/>
        <v>319.77</v>
      </c>
      <c r="G308" s="247"/>
      <c r="H308" s="249">
        <f t="shared" si="26"/>
        <v>0</v>
      </c>
      <c r="I308" s="248">
        <v>1</v>
      </c>
      <c r="J308" s="248">
        <f t="shared" si="30"/>
        <v>0</v>
      </c>
      <c r="AB308" s="178"/>
    </row>
    <row r="309" spans="1:28" s="7" customFormat="1" ht="17.100000000000001" customHeight="1" thickBot="1">
      <c r="A309" s="238">
        <v>309760</v>
      </c>
      <c r="B309" s="244" t="s">
        <v>287</v>
      </c>
      <c r="C309" s="240" t="s">
        <v>133</v>
      </c>
      <c r="D309" s="240">
        <v>5</v>
      </c>
      <c r="E309" s="241">
        <v>259.92</v>
      </c>
      <c r="F309" s="242">
        <f t="shared" si="29"/>
        <v>259.92</v>
      </c>
      <c r="G309" s="240"/>
      <c r="H309" s="243">
        <f t="shared" si="26"/>
        <v>0</v>
      </c>
      <c r="I309" s="241">
        <v>1</v>
      </c>
      <c r="J309" s="241">
        <f t="shared" si="30"/>
        <v>0</v>
      </c>
      <c r="AB309" s="9"/>
    </row>
    <row r="310" spans="1:28" s="7" customFormat="1" ht="17.100000000000001" customHeight="1" thickBot="1">
      <c r="A310" s="238">
        <v>309790</v>
      </c>
      <c r="B310" s="244" t="s">
        <v>288</v>
      </c>
      <c r="C310" s="240" t="s">
        <v>133</v>
      </c>
      <c r="D310" s="240">
        <v>5</v>
      </c>
      <c r="E310" s="241">
        <v>302.67</v>
      </c>
      <c r="F310" s="242">
        <f t="shared" si="29"/>
        <v>302.67</v>
      </c>
      <c r="G310" s="240"/>
      <c r="H310" s="243">
        <f t="shared" si="26"/>
        <v>0</v>
      </c>
      <c r="I310" s="241">
        <v>1</v>
      </c>
      <c r="J310" s="241">
        <f t="shared" si="30"/>
        <v>0</v>
      </c>
      <c r="AB310" s="9"/>
    </row>
    <row r="311" spans="1:28" s="7" customFormat="1" ht="17.100000000000001" customHeight="1" thickBot="1">
      <c r="A311" s="238">
        <v>309820</v>
      </c>
      <c r="B311" s="244" t="s">
        <v>386</v>
      </c>
      <c r="C311" s="240" t="s">
        <v>36</v>
      </c>
      <c r="D311" s="240">
        <v>5</v>
      </c>
      <c r="E311" s="241">
        <v>292.40999999999997</v>
      </c>
      <c r="F311" s="242">
        <f t="shared" si="29"/>
        <v>19.493999999999996</v>
      </c>
      <c r="G311" s="240"/>
      <c r="H311" s="243">
        <f t="shared" si="26"/>
        <v>0</v>
      </c>
      <c r="I311" s="241">
        <v>15</v>
      </c>
      <c r="J311" s="241">
        <f t="shared" si="30"/>
        <v>0</v>
      </c>
      <c r="AB311" s="9"/>
    </row>
    <row r="312" spans="1:28" s="7" customFormat="1" ht="17.100000000000001" customHeight="1" thickBot="1">
      <c r="A312" s="238">
        <v>309850</v>
      </c>
      <c r="B312" s="244" t="s">
        <v>131</v>
      </c>
      <c r="C312" s="240" t="s">
        <v>40</v>
      </c>
      <c r="D312" s="240">
        <v>5</v>
      </c>
      <c r="E312" s="241">
        <v>241.10999999999999</v>
      </c>
      <c r="F312" s="242">
        <f t="shared" si="29"/>
        <v>24.110999999999997</v>
      </c>
      <c r="G312" s="240"/>
      <c r="H312" s="243">
        <f t="shared" si="26"/>
        <v>0</v>
      </c>
      <c r="I312" s="241">
        <v>10</v>
      </c>
      <c r="J312" s="241">
        <f t="shared" si="30"/>
        <v>0</v>
      </c>
      <c r="AB312" s="9"/>
    </row>
    <row r="313" spans="1:28" s="7" customFormat="1" ht="17.100000000000001" customHeight="1" thickBot="1">
      <c r="A313" s="238">
        <v>309879</v>
      </c>
      <c r="B313" s="244" t="s">
        <v>132</v>
      </c>
      <c r="C313" s="257" t="s">
        <v>42</v>
      </c>
      <c r="D313" s="240">
        <v>5</v>
      </c>
      <c r="E313" s="241">
        <v>213.75</v>
      </c>
      <c r="F313" s="242">
        <f t="shared" si="29"/>
        <v>14.25</v>
      </c>
      <c r="G313" s="240"/>
      <c r="H313" s="243">
        <f t="shared" si="26"/>
        <v>0</v>
      </c>
      <c r="I313" s="241">
        <v>15</v>
      </c>
      <c r="J313" s="241">
        <f t="shared" si="30"/>
        <v>0</v>
      </c>
      <c r="AB313" s="9"/>
    </row>
    <row r="314" spans="1:28" s="7" customFormat="1" ht="17.100000000000001" customHeight="1" thickBot="1">
      <c r="A314" s="263" t="s">
        <v>1</v>
      </c>
      <c r="B314" s="35"/>
      <c r="C314" s="12"/>
      <c r="D314" s="12"/>
      <c r="E314" s="207"/>
      <c r="F314" s="229"/>
      <c r="G314" s="194"/>
      <c r="H314" s="195"/>
      <c r="I314" s="196"/>
      <c r="J314" s="135"/>
      <c r="AB314" s="9"/>
    </row>
    <row r="315" spans="1:28" s="7" customFormat="1" ht="17.100000000000001" customHeight="1" thickBot="1">
      <c r="A315" s="238">
        <v>310130</v>
      </c>
      <c r="B315" s="244" t="s">
        <v>318</v>
      </c>
      <c r="C315" s="240" t="s">
        <v>41</v>
      </c>
      <c r="D315" s="240">
        <v>5</v>
      </c>
      <c r="E315" s="241">
        <v>271.89</v>
      </c>
      <c r="F315" s="242">
        <f t="shared" si="29"/>
        <v>27.189</v>
      </c>
      <c r="G315" s="240"/>
      <c r="H315" s="243">
        <f t="shared" si="26"/>
        <v>0</v>
      </c>
      <c r="I315" s="241">
        <v>10</v>
      </c>
      <c r="J315" s="241">
        <f>I315*G315</f>
        <v>0</v>
      </c>
      <c r="AB315" s="9"/>
    </row>
    <row r="316" spans="1:28" s="7" customFormat="1" ht="17.100000000000001" customHeight="1" thickBot="1">
      <c r="A316" s="238">
        <v>310190</v>
      </c>
      <c r="B316" s="244" t="s">
        <v>406</v>
      </c>
      <c r="C316" s="240" t="s">
        <v>41</v>
      </c>
      <c r="D316" s="240">
        <v>5</v>
      </c>
      <c r="E316" s="241">
        <v>271.89</v>
      </c>
      <c r="F316" s="242">
        <f t="shared" si="29"/>
        <v>27.189</v>
      </c>
      <c r="G316" s="240"/>
      <c r="H316" s="243">
        <f t="shared" si="26"/>
        <v>0</v>
      </c>
      <c r="I316" s="241">
        <v>10</v>
      </c>
      <c r="J316" s="241">
        <f>I316*G316</f>
        <v>0</v>
      </c>
      <c r="AB316" s="9"/>
    </row>
    <row r="317" spans="1:28" s="7" customFormat="1" ht="17.100000000000001" customHeight="1" thickBot="1">
      <c r="A317" s="238">
        <v>310200</v>
      </c>
      <c r="B317" s="244" t="s">
        <v>148</v>
      </c>
      <c r="C317" s="240" t="s">
        <v>41</v>
      </c>
      <c r="D317" s="240">
        <v>5</v>
      </c>
      <c r="E317" s="241">
        <v>271.89</v>
      </c>
      <c r="F317" s="242">
        <f t="shared" si="29"/>
        <v>27.189</v>
      </c>
      <c r="G317" s="240"/>
      <c r="H317" s="243">
        <f t="shared" si="26"/>
        <v>0</v>
      </c>
      <c r="I317" s="241">
        <v>10</v>
      </c>
      <c r="J317" s="241">
        <f>I317*G317</f>
        <v>0</v>
      </c>
      <c r="AB317" s="9"/>
    </row>
    <row r="318" spans="1:28" s="7" customFormat="1" ht="17.100000000000001" customHeight="1" thickBot="1">
      <c r="A318" s="269" t="s">
        <v>2</v>
      </c>
      <c r="B318" s="256"/>
      <c r="C318" s="215"/>
      <c r="D318" s="215"/>
      <c r="E318" s="188"/>
      <c r="F318" s="130"/>
      <c r="G318" s="215"/>
      <c r="H318" s="216"/>
      <c r="I318" s="188"/>
      <c r="J318" s="188"/>
      <c r="AB318" s="9"/>
    </row>
    <row r="319" spans="1:28" s="7" customFormat="1" ht="17.100000000000001" customHeight="1" thickBot="1">
      <c r="A319" s="76" t="s">
        <v>3</v>
      </c>
      <c r="B319" s="44"/>
      <c r="C319" s="45"/>
      <c r="D319" s="45"/>
      <c r="E319" s="47"/>
      <c r="F319" s="220"/>
      <c r="G319" s="45"/>
      <c r="H319" s="163"/>
      <c r="I319" s="47"/>
      <c r="J319" s="47"/>
      <c r="AB319" s="9"/>
    </row>
    <row r="320" spans="1:28" s="7" customFormat="1" ht="17.100000000000001" customHeight="1" thickBot="1">
      <c r="A320" s="238">
        <v>310330</v>
      </c>
      <c r="B320" s="244" t="s">
        <v>380</v>
      </c>
      <c r="C320" s="240" t="s">
        <v>34</v>
      </c>
      <c r="D320" s="240">
        <v>5</v>
      </c>
      <c r="E320" s="241">
        <v>194.94</v>
      </c>
      <c r="F320" s="242">
        <f t="shared" si="29"/>
        <v>19.494</v>
      </c>
      <c r="G320" s="240"/>
      <c r="H320" s="243">
        <f t="shared" ref="H320:H393" si="31">G320*E320</f>
        <v>0</v>
      </c>
      <c r="I320" s="241">
        <v>10</v>
      </c>
      <c r="J320" s="241">
        <f>I320*G320</f>
        <v>0</v>
      </c>
      <c r="AB320" s="9"/>
    </row>
    <row r="321" spans="1:28" s="7" customFormat="1" ht="17.100000000000001" customHeight="1" thickBot="1">
      <c r="A321" s="238">
        <v>310340</v>
      </c>
      <c r="B321" s="239" t="s">
        <v>702</v>
      </c>
      <c r="C321" s="270" t="s">
        <v>34</v>
      </c>
      <c r="D321" s="240">
        <v>5</v>
      </c>
      <c r="E321" s="241">
        <v>232.56</v>
      </c>
      <c r="F321" s="242">
        <f t="shared" si="29"/>
        <v>15.504</v>
      </c>
      <c r="G321" s="240"/>
      <c r="H321" s="243">
        <f t="shared" si="31"/>
        <v>0</v>
      </c>
      <c r="I321" s="241">
        <v>15</v>
      </c>
      <c r="J321" s="241">
        <f>I321*G321</f>
        <v>0</v>
      </c>
      <c r="AB321" s="9"/>
    </row>
    <row r="322" spans="1:28" s="7" customFormat="1" ht="17.100000000000001" customHeight="1" thickBot="1">
      <c r="A322" s="238">
        <v>310360</v>
      </c>
      <c r="B322" s="244" t="s">
        <v>134</v>
      </c>
      <c r="C322" s="240" t="s">
        <v>34</v>
      </c>
      <c r="D322" s="240">
        <v>5</v>
      </c>
      <c r="E322" s="241">
        <v>165.87</v>
      </c>
      <c r="F322" s="242">
        <f t="shared" si="29"/>
        <v>11.058</v>
      </c>
      <c r="G322" s="240"/>
      <c r="H322" s="243">
        <f t="shared" si="31"/>
        <v>0</v>
      </c>
      <c r="I322" s="241">
        <v>15</v>
      </c>
      <c r="J322" s="241">
        <f>I322*G322</f>
        <v>0</v>
      </c>
      <c r="AB322" s="9"/>
    </row>
    <row r="323" spans="1:28" s="7" customFormat="1" ht="17.100000000000001" customHeight="1" thickBot="1">
      <c r="A323" s="238">
        <v>310390</v>
      </c>
      <c r="B323" s="244" t="s">
        <v>135</v>
      </c>
      <c r="C323" s="240" t="s">
        <v>37</v>
      </c>
      <c r="D323" s="240">
        <v>5</v>
      </c>
      <c r="E323" s="241">
        <v>266.76</v>
      </c>
      <c r="F323" s="242">
        <f t="shared" si="29"/>
        <v>26.675999999999998</v>
      </c>
      <c r="G323" s="240"/>
      <c r="H323" s="243">
        <f t="shared" si="31"/>
        <v>0</v>
      </c>
      <c r="I323" s="241">
        <v>10</v>
      </c>
      <c r="J323" s="241">
        <f>I323*G323</f>
        <v>0</v>
      </c>
      <c r="AB323" s="9"/>
    </row>
    <row r="324" spans="1:28" s="7" customFormat="1" ht="17.100000000000001" customHeight="1" thickBot="1">
      <c r="A324" s="238">
        <v>310400</v>
      </c>
      <c r="B324" s="244" t="s">
        <v>136</v>
      </c>
      <c r="C324" s="240" t="s">
        <v>34</v>
      </c>
      <c r="D324" s="240">
        <v>5</v>
      </c>
      <c r="E324" s="241">
        <v>241.10999999999999</v>
      </c>
      <c r="F324" s="242">
        <f t="shared" si="29"/>
        <v>16.073999999999998</v>
      </c>
      <c r="G324" s="240"/>
      <c r="H324" s="243">
        <f t="shared" si="31"/>
        <v>0</v>
      </c>
      <c r="I324" s="241">
        <v>15</v>
      </c>
      <c r="J324" s="241">
        <f>I324*G324</f>
        <v>0</v>
      </c>
      <c r="AB324" s="9"/>
    </row>
    <row r="325" spans="1:28" s="7" customFormat="1" ht="17.100000000000001" customHeight="1" thickBot="1">
      <c r="A325" s="80" t="s">
        <v>4</v>
      </c>
      <c r="B325" s="35"/>
      <c r="C325" s="12"/>
      <c r="D325" s="12"/>
      <c r="E325" s="207"/>
      <c r="F325" s="229"/>
      <c r="G325" s="194"/>
      <c r="H325" s="195"/>
      <c r="I325" s="196"/>
      <c r="J325" s="135"/>
      <c r="AB325" s="9"/>
    </row>
    <row r="326" spans="1:28" s="7" customFormat="1" ht="17.100000000000001" customHeight="1" thickBot="1">
      <c r="A326" s="238">
        <v>310450</v>
      </c>
      <c r="B326" s="244" t="s">
        <v>313</v>
      </c>
      <c r="C326" s="240" t="s">
        <v>42</v>
      </c>
      <c r="D326" s="240">
        <v>5</v>
      </c>
      <c r="E326" s="241">
        <v>188.1</v>
      </c>
      <c r="F326" s="242">
        <f t="shared" si="29"/>
        <v>7.524</v>
      </c>
      <c r="G326" s="240"/>
      <c r="H326" s="243">
        <f t="shared" si="31"/>
        <v>0</v>
      </c>
      <c r="I326" s="241">
        <v>25</v>
      </c>
      <c r="J326" s="241">
        <f t="shared" ref="J326:J333" si="32">I326*G326</f>
        <v>0</v>
      </c>
      <c r="AB326" s="9"/>
    </row>
    <row r="327" spans="1:28" s="7" customFormat="1" ht="17.100000000000001" customHeight="1" thickBot="1">
      <c r="A327" s="238">
        <v>310480</v>
      </c>
      <c r="B327" s="244" t="s">
        <v>314</v>
      </c>
      <c r="C327" s="240" t="s">
        <v>42</v>
      </c>
      <c r="D327" s="240">
        <v>5</v>
      </c>
      <c r="E327" s="241">
        <v>188.1</v>
      </c>
      <c r="F327" s="242">
        <f t="shared" si="29"/>
        <v>7.524</v>
      </c>
      <c r="G327" s="240"/>
      <c r="H327" s="243">
        <f t="shared" si="31"/>
        <v>0</v>
      </c>
      <c r="I327" s="241">
        <v>25</v>
      </c>
      <c r="J327" s="241">
        <f t="shared" si="32"/>
        <v>0</v>
      </c>
      <c r="AB327" s="9"/>
    </row>
    <row r="328" spans="1:28" s="7" customFormat="1" ht="17.100000000000001" customHeight="1" thickBot="1">
      <c r="A328" s="238">
        <v>310510</v>
      </c>
      <c r="B328" s="244" t="s">
        <v>315</v>
      </c>
      <c r="C328" s="240" t="s">
        <v>42</v>
      </c>
      <c r="D328" s="240">
        <v>5</v>
      </c>
      <c r="E328" s="241">
        <v>188.1</v>
      </c>
      <c r="F328" s="242">
        <f t="shared" si="29"/>
        <v>7.524</v>
      </c>
      <c r="G328" s="240"/>
      <c r="H328" s="243">
        <f t="shared" si="31"/>
        <v>0</v>
      </c>
      <c r="I328" s="241">
        <v>25</v>
      </c>
      <c r="J328" s="241">
        <f t="shared" si="32"/>
        <v>0</v>
      </c>
      <c r="AB328" s="9"/>
    </row>
    <row r="329" spans="1:28" s="7" customFormat="1" ht="17.100000000000001" customHeight="1" thickBot="1">
      <c r="A329" s="238">
        <v>310520</v>
      </c>
      <c r="B329" s="244" t="s">
        <v>407</v>
      </c>
      <c r="C329" s="240" t="s">
        <v>42</v>
      </c>
      <c r="D329" s="240">
        <v>5</v>
      </c>
      <c r="E329" s="241">
        <v>208.62</v>
      </c>
      <c r="F329" s="242">
        <f t="shared" si="29"/>
        <v>20.862000000000002</v>
      </c>
      <c r="G329" s="240"/>
      <c r="H329" s="243">
        <f t="shared" si="31"/>
        <v>0</v>
      </c>
      <c r="I329" s="241">
        <v>10</v>
      </c>
      <c r="J329" s="241">
        <f t="shared" si="32"/>
        <v>0</v>
      </c>
      <c r="AB329" s="9"/>
    </row>
    <row r="330" spans="1:28" s="7" customFormat="1" ht="17.100000000000001" customHeight="1" thickBot="1">
      <c r="A330" s="238">
        <v>310525</v>
      </c>
      <c r="B330" s="239" t="s">
        <v>703</v>
      </c>
      <c r="C330" s="270" t="s">
        <v>42</v>
      </c>
      <c r="D330" s="240">
        <v>5</v>
      </c>
      <c r="E330" s="241">
        <v>203.48999999999998</v>
      </c>
      <c r="F330" s="242">
        <f t="shared" si="29"/>
        <v>8.1395999999999997</v>
      </c>
      <c r="G330" s="240"/>
      <c r="H330" s="243">
        <f t="shared" si="31"/>
        <v>0</v>
      </c>
      <c r="I330" s="241">
        <v>25</v>
      </c>
      <c r="J330" s="241">
        <f t="shared" si="32"/>
        <v>0</v>
      </c>
      <c r="AB330" s="9"/>
    </row>
    <row r="331" spans="1:28" s="7" customFormat="1" ht="17.100000000000001" customHeight="1" thickBot="1">
      <c r="A331" s="238">
        <v>310540</v>
      </c>
      <c r="B331" s="244" t="s">
        <v>289</v>
      </c>
      <c r="C331" s="240" t="s">
        <v>42</v>
      </c>
      <c r="D331" s="240">
        <v>5</v>
      </c>
      <c r="E331" s="241">
        <v>251.36999999999998</v>
      </c>
      <c r="F331" s="242">
        <f t="shared" si="29"/>
        <v>25.136999999999997</v>
      </c>
      <c r="G331" s="240"/>
      <c r="H331" s="243">
        <f t="shared" si="31"/>
        <v>0</v>
      </c>
      <c r="I331" s="241">
        <v>10</v>
      </c>
      <c r="J331" s="241">
        <f t="shared" si="32"/>
        <v>0</v>
      </c>
      <c r="AB331" s="9"/>
    </row>
    <row r="332" spans="1:28" s="7" customFormat="1" ht="17.100000000000001" customHeight="1" thickBot="1">
      <c r="A332" s="238">
        <v>310570</v>
      </c>
      <c r="B332" s="244" t="s">
        <v>137</v>
      </c>
      <c r="C332" s="240" t="s">
        <v>42</v>
      </c>
      <c r="D332" s="240">
        <v>5</v>
      </c>
      <c r="E332" s="241">
        <v>208.62</v>
      </c>
      <c r="F332" s="242">
        <f t="shared" si="29"/>
        <v>20.862000000000002</v>
      </c>
      <c r="G332" s="240"/>
      <c r="H332" s="243">
        <f t="shared" si="31"/>
        <v>0</v>
      </c>
      <c r="I332" s="241">
        <v>10</v>
      </c>
      <c r="J332" s="241">
        <f t="shared" si="32"/>
        <v>0</v>
      </c>
      <c r="AB332" s="9"/>
    </row>
    <row r="333" spans="1:28" s="7" customFormat="1" ht="17.100000000000001" customHeight="1" thickBot="1">
      <c r="A333" s="238">
        <v>310590</v>
      </c>
      <c r="B333" s="244" t="s">
        <v>201</v>
      </c>
      <c r="C333" s="240" t="s">
        <v>42</v>
      </c>
      <c r="D333" s="240">
        <v>5</v>
      </c>
      <c r="E333" s="241">
        <v>194.94</v>
      </c>
      <c r="F333" s="242">
        <f t="shared" si="29"/>
        <v>7.7976000000000001</v>
      </c>
      <c r="G333" s="240"/>
      <c r="H333" s="243">
        <f t="shared" si="31"/>
        <v>0</v>
      </c>
      <c r="I333" s="241">
        <v>25</v>
      </c>
      <c r="J333" s="241">
        <f t="shared" si="32"/>
        <v>0</v>
      </c>
      <c r="AB333" s="9"/>
    </row>
    <row r="334" spans="1:28" s="7" customFormat="1" ht="17.100000000000001" customHeight="1" thickBot="1">
      <c r="A334" s="263" t="s">
        <v>5</v>
      </c>
      <c r="B334" s="35"/>
      <c r="C334" s="12"/>
      <c r="D334" s="12"/>
      <c r="E334" s="207"/>
      <c r="F334" s="229"/>
      <c r="G334" s="194"/>
      <c r="H334" s="195"/>
      <c r="I334" s="196"/>
      <c r="J334" s="135"/>
      <c r="AB334" s="9"/>
    </row>
    <row r="335" spans="1:28" s="7" customFormat="1" ht="17.100000000000001" customHeight="1" thickBot="1">
      <c r="A335" s="238">
        <v>310750</v>
      </c>
      <c r="B335" s="244" t="s">
        <v>290</v>
      </c>
      <c r="C335" s="240" t="s">
        <v>47</v>
      </c>
      <c r="D335" s="240">
        <v>5</v>
      </c>
      <c r="E335" s="241">
        <v>304.38</v>
      </c>
      <c r="F335" s="242">
        <f t="shared" si="29"/>
        <v>304.38</v>
      </c>
      <c r="G335" s="240"/>
      <c r="H335" s="243">
        <f t="shared" si="31"/>
        <v>0</v>
      </c>
      <c r="I335" s="241">
        <v>1</v>
      </c>
      <c r="J335" s="241">
        <f t="shared" ref="J335:J344" si="33">I335*G335</f>
        <v>0</v>
      </c>
      <c r="AB335" s="9"/>
    </row>
    <row r="336" spans="1:28" s="7" customFormat="1" ht="17.100000000000001" customHeight="1" thickBot="1">
      <c r="A336" s="238">
        <v>310780</v>
      </c>
      <c r="B336" s="244" t="s">
        <v>463</v>
      </c>
      <c r="C336" s="240" t="s">
        <v>32</v>
      </c>
      <c r="D336" s="240">
        <v>5</v>
      </c>
      <c r="E336" s="241">
        <v>213.75</v>
      </c>
      <c r="F336" s="242">
        <f t="shared" si="29"/>
        <v>106.875</v>
      </c>
      <c r="G336" s="240"/>
      <c r="H336" s="243">
        <f t="shared" si="31"/>
        <v>0</v>
      </c>
      <c r="I336" s="241">
        <v>2</v>
      </c>
      <c r="J336" s="241">
        <f t="shared" si="33"/>
        <v>0</v>
      </c>
      <c r="AB336" s="9"/>
    </row>
    <row r="337" spans="1:28" s="7" customFormat="1" ht="17.100000000000001" customHeight="1" thickBot="1">
      <c r="A337" s="238">
        <v>310800</v>
      </c>
      <c r="B337" s="244" t="s">
        <v>660</v>
      </c>
      <c r="C337" s="240" t="s">
        <v>32</v>
      </c>
      <c r="D337" s="240">
        <v>5</v>
      </c>
      <c r="E337" s="241">
        <v>213.75</v>
      </c>
      <c r="F337" s="242">
        <f t="shared" si="29"/>
        <v>106.875</v>
      </c>
      <c r="G337" s="240"/>
      <c r="H337" s="243">
        <f t="shared" si="31"/>
        <v>0</v>
      </c>
      <c r="I337" s="241">
        <v>2</v>
      </c>
      <c r="J337" s="241">
        <f t="shared" si="33"/>
        <v>0</v>
      </c>
      <c r="AB337" s="9"/>
    </row>
    <row r="338" spans="1:28" s="7" customFormat="1" ht="17.100000000000001" customHeight="1" thickBot="1">
      <c r="A338" s="238">
        <v>310810</v>
      </c>
      <c r="B338" s="244" t="s">
        <v>464</v>
      </c>
      <c r="C338" s="240" t="s">
        <v>32</v>
      </c>
      <c r="D338" s="240">
        <v>5</v>
      </c>
      <c r="E338" s="241">
        <v>213.75</v>
      </c>
      <c r="F338" s="242">
        <f t="shared" si="29"/>
        <v>106.875</v>
      </c>
      <c r="G338" s="240"/>
      <c r="H338" s="243">
        <f t="shared" si="31"/>
        <v>0</v>
      </c>
      <c r="I338" s="241">
        <v>2</v>
      </c>
      <c r="J338" s="241">
        <f t="shared" si="33"/>
        <v>0</v>
      </c>
      <c r="AB338" s="9"/>
    </row>
    <row r="339" spans="1:28" s="7" customFormat="1" ht="17.100000000000001" customHeight="1" thickBot="1">
      <c r="A339" s="238">
        <v>310840</v>
      </c>
      <c r="B339" s="244" t="s">
        <v>465</v>
      </c>
      <c r="C339" s="240" t="s">
        <v>32</v>
      </c>
      <c r="D339" s="240">
        <v>5</v>
      </c>
      <c r="E339" s="241">
        <v>213.75</v>
      </c>
      <c r="F339" s="242">
        <f t="shared" si="29"/>
        <v>106.875</v>
      </c>
      <c r="G339" s="240"/>
      <c r="H339" s="243">
        <f t="shared" si="31"/>
        <v>0</v>
      </c>
      <c r="I339" s="241">
        <v>2</v>
      </c>
      <c r="J339" s="241">
        <f t="shared" si="33"/>
        <v>0</v>
      </c>
      <c r="AB339" s="9"/>
    </row>
    <row r="340" spans="1:28" s="7" customFormat="1" ht="17.100000000000001" customHeight="1" thickBot="1">
      <c r="A340" s="238">
        <v>310870</v>
      </c>
      <c r="B340" s="244" t="s">
        <v>466</v>
      </c>
      <c r="C340" s="240" t="s">
        <v>32</v>
      </c>
      <c r="D340" s="240">
        <v>5</v>
      </c>
      <c r="E340" s="241">
        <v>213.75</v>
      </c>
      <c r="F340" s="242">
        <f t="shared" si="29"/>
        <v>106.875</v>
      </c>
      <c r="G340" s="240"/>
      <c r="H340" s="243">
        <f t="shared" si="31"/>
        <v>0</v>
      </c>
      <c r="I340" s="241">
        <v>2</v>
      </c>
      <c r="J340" s="241">
        <f t="shared" si="33"/>
        <v>0</v>
      </c>
      <c r="AB340" s="9"/>
    </row>
    <row r="341" spans="1:28" s="7" customFormat="1" ht="17.100000000000001" customHeight="1" thickBot="1">
      <c r="A341" s="238">
        <v>310875</v>
      </c>
      <c r="B341" s="244" t="s">
        <v>467</v>
      </c>
      <c r="C341" s="240" t="s">
        <v>32</v>
      </c>
      <c r="D341" s="240">
        <v>5</v>
      </c>
      <c r="E341" s="241">
        <v>213.75</v>
      </c>
      <c r="F341" s="242">
        <f t="shared" si="29"/>
        <v>106.875</v>
      </c>
      <c r="G341" s="240"/>
      <c r="H341" s="243">
        <f t="shared" si="31"/>
        <v>0</v>
      </c>
      <c r="I341" s="241">
        <v>2</v>
      </c>
      <c r="J341" s="241">
        <f t="shared" si="33"/>
        <v>0</v>
      </c>
      <c r="AB341" s="9"/>
    </row>
    <row r="342" spans="1:28" s="94" customFormat="1" ht="17.100000000000001" customHeight="1" thickBot="1">
      <c r="A342" s="245">
        <v>310877</v>
      </c>
      <c r="B342" s="246" t="s">
        <v>618</v>
      </c>
      <c r="C342" s="270" t="s">
        <v>32</v>
      </c>
      <c r="D342" s="247">
        <v>5</v>
      </c>
      <c r="E342" s="248">
        <v>265.05</v>
      </c>
      <c r="F342" s="250">
        <f t="shared" si="29"/>
        <v>132.52500000000001</v>
      </c>
      <c r="G342" s="247"/>
      <c r="H342" s="249">
        <f t="shared" si="31"/>
        <v>0</v>
      </c>
      <c r="I342" s="248">
        <v>2</v>
      </c>
      <c r="J342" s="248">
        <f t="shared" si="33"/>
        <v>0</v>
      </c>
      <c r="AB342" s="178"/>
    </row>
    <row r="343" spans="1:28" s="7" customFormat="1" ht="17.100000000000001" customHeight="1" thickBot="1">
      <c r="A343" s="238">
        <v>310878</v>
      </c>
      <c r="B343" s="239" t="s">
        <v>704</v>
      </c>
      <c r="C343" s="240" t="s">
        <v>32</v>
      </c>
      <c r="D343" s="240">
        <v>5</v>
      </c>
      <c r="E343" s="241">
        <v>213.75</v>
      </c>
      <c r="F343" s="242">
        <f t="shared" si="29"/>
        <v>213.75</v>
      </c>
      <c r="G343" s="240"/>
      <c r="H343" s="243">
        <f t="shared" si="31"/>
        <v>0</v>
      </c>
      <c r="I343" s="241">
        <v>1</v>
      </c>
      <c r="J343" s="241">
        <f t="shared" si="33"/>
        <v>0</v>
      </c>
      <c r="AB343" s="9"/>
    </row>
    <row r="344" spans="1:28" s="7" customFormat="1" ht="17.100000000000001" customHeight="1" thickBot="1">
      <c r="A344" s="238">
        <v>310879</v>
      </c>
      <c r="B344" s="239" t="s">
        <v>705</v>
      </c>
      <c r="C344" s="240" t="s">
        <v>32</v>
      </c>
      <c r="D344" s="240">
        <v>5</v>
      </c>
      <c r="E344" s="241">
        <v>258.20999999999998</v>
      </c>
      <c r="F344" s="242">
        <f t="shared" si="29"/>
        <v>258.20999999999998</v>
      </c>
      <c r="G344" s="240"/>
      <c r="H344" s="243">
        <f t="shared" si="31"/>
        <v>0</v>
      </c>
      <c r="I344" s="241">
        <v>1</v>
      </c>
      <c r="J344" s="241">
        <f t="shared" si="33"/>
        <v>0</v>
      </c>
      <c r="AB344" s="9"/>
    </row>
    <row r="345" spans="1:28" s="7" customFormat="1" ht="17.100000000000001" customHeight="1" thickBot="1">
      <c r="A345" s="263" t="s">
        <v>6</v>
      </c>
      <c r="B345" s="35"/>
      <c r="C345" s="12"/>
      <c r="D345" s="12"/>
      <c r="E345" s="207"/>
      <c r="F345" s="229"/>
      <c r="G345" s="194"/>
      <c r="H345" s="195"/>
      <c r="I345" s="196"/>
      <c r="J345" s="135"/>
      <c r="AB345" s="9"/>
    </row>
    <row r="346" spans="1:28" s="7" customFormat="1" ht="17.100000000000001" customHeight="1" thickBot="1">
      <c r="A346" s="238">
        <v>311000</v>
      </c>
      <c r="B346" s="244" t="s">
        <v>291</v>
      </c>
      <c r="C346" s="240" t="s">
        <v>29</v>
      </c>
      <c r="D346" s="240">
        <v>5</v>
      </c>
      <c r="E346" s="241">
        <v>165.87</v>
      </c>
      <c r="F346" s="242">
        <f t="shared" si="29"/>
        <v>8.2934999999999999</v>
      </c>
      <c r="G346" s="240"/>
      <c r="H346" s="243">
        <f t="shared" si="31"/>
        <v>0</v>
      </c>
      <c r="I346" s="241">
        <v>20</v>
      </c>
      <c r="J346" s="241">
        <f t="shared" ref="J346:J354" si="34">I346*G346</f>
        <v>0</v>
      </c>
      <c r="AB346" s="9"/>
    </row>
    <row r="347" spans="1:28" s="7" customFormat="1" ht="17.100000000000001" customHeight="1" thickBot="1">
      <c r="A347" s="238">
        <v>311030</v>
      </c>
      <c r="B347" s="244" t="s">
        <v>138</v>
      </c>
      <c r="C347" s="240" t="s">
        <v>37</v>
      </c>
      <c r="D347" s="240">
        <v>5</v>
      </c>
      <c r="E347" s="241">
        <v>147.06</v>
      </c>
      <c r="F347" s="242">
        <f t="shared" si="29"/>
        <v>14.706</v>
      </c>
      <c r="G347" s="240"/>
      <c r="H347" s="243">
        <f t="shared" si="31"/>
        <v>0</v>
      </c>
      <c r="I347" s="241">
        <v>10</v>
      </c>
      <c r="J347" s="241">
        <f t="shared" si="34"/>
        <v>0</v>
      </c>
      <c r="AB347" s="9"/>
    </row>
    <row r="348" spans="1:28" s="7" customFormat="1" ht="17.100000000000001" customHeight="1" thickBot="1">
      <c r="A348" s="238">
        <v>311060</v>
      </c>
      <c r="B348" s="244" t="s">
        <v>139</v>
      </c>
      <c r="C348" s="240" t="s">
        <v>29</v>
      </c>
      <c r="D348" s="240">
        <v>5</v>
      </c>
      <c r="E348" s="241">
        <v>201.78</v>
      </c>
      <c r="F348" s="242">
        <f t="shared" si="29"/>
        <v>13.452</v>
      </c>
      <c r="G348" s="240"/>
      <c r="H348" s="243">
        <f t="shared" si="31"/>
        <v>0</v>
      </c>
      <c r="I348" s="241">
        <v>15</v>
      </c>
      <c r="J348" s="241">
        <f t="shared" si="34"/>
        <v>0</v>
      </c>
      <c r="AB348" s="9"/>
    </row>
    <row r="349" spans="1:28" s="7" customFormat="1" ht="17.100000000000001" customHeight="1" thickBot="1">
      <c r="A349" s="238">
        <v>311079</v>
      </c>
      <c r="B349" s="244" t="s">
        <v>356</v>
      </c>
      <c r="C349" s="240" t="s">
        <v>42</v>
      </c>
      <c r="D349" s="240">
        <v>5</v>
      </c>
      <c r="E349" s="241">
        <v>280.43999999999994</v>
      </c>
      <c r="F349" s="242">
        <f t="shared" si="29"/>
        <v>40.062857142857133</v>
      </c>
      <c r="G349" s="240"/>
      <c r="H349" s="243">
        <f t="shared" si="31"/>
        <v>0</v>
      </c>
      <c r="I349" s="241">
        <v>7</v>
      </c>
      <c r="J349" s="241">
        <f t="shared" si="34"/>
        <v>0</v>
      </c>
      <c r="AB349" s="9"/>
    </row>
    <row r="350" spans="1:28" s="7" customFormat="1" ht="17.100000000000001" customHeight="1" thickBot="1">
      <c r="A350" s="238">
        <v>311120</v>
      </c>
      <c r="B350" s="244" t="s">
        <v>140</v>
      </c>
      <c r="C350" s="240" t="s">
        <v>707</v>
      </c>
      <c r="D350" s="240">
        <v>5</v>
      </c>
      <c r="E350" s="241">
        <v>155.60999999999999</v>
      </c>
      <c r="F350" s="242">
        <f t="shared" si="29"/>
        <v>10.373999999999999</v>
      </c>
      <c r="G350" s="240"/>
      <c r="H350" s="243">
        <f t="shared" si="31"/>
        <v>0</v>
      </c>
      <c r="I350" s="241">
        <v>15</v>
      </c>
      <c r="J350" s="241">
        <f t="shared" si="34"/>
        <v>0</v>
      </c>
      <c r="AB350" s="9"/>
    </row>
    <row r="351" spans="1:28" s="7" customFormat="1" ht="17.100000000000001" customHeight="1" thickBot="1">
      <c r="A351" s="238">
        <v>311160</v>
      </c>
      <c r="B351" s="244" t="s">
        <v>429</v>
      </c>
      <c r="C351" s="240" t="s">
        <v>42</v>
      </c>
      <c r="D351" s="240">
        <v>5</v>
      </c>
      <c r="E351" s="241">
        <v>157.32</v>
      </c>
      <c r="F351" s="242">
        <f t="shared" si="29"/>
        <v>15.731999999999999</v>
      </c>
      <c r="G351" s="240"/>
      <c r="H351" s="243">
        <f t="shared" si="31"/>
        <v>0</v>
      </c>
      <c r="I351" s="241">
        <v>10</v>
      </c>
      <c r="J351" s="241">
        <f t="shared" si="34"/>
        <v>0</v>
      </c>
      <c r="AB351" s="9"/>
    </row>
    <row r="352" spans="1:28" s="7" customFormat="1" ht="17.100000000000001" customHeight="1" thickBot="1">
      <c r="A352" s="238">
        <v>311180</v>
      </c>
      <c r="B352" s="268" t="s">
        <v>708</v>
      </c>
      <c r="C352" s="270" t="s">
        <v>40</v>
      </c>
      <c r="D352" s="240">
        <v>5</v>
      </c>
      <c r="E352" s="241">
        <v>294.12</v>
      </c>
      <c r="F352" s="242">
        <f t="shared" si="29"/>
        <v>98.04</v>
      </c>
      <c r="G352" s="240"/>
      <c r="H352" s="243">
        <f t="shared" si="31"/>
        <v>0</v>
      </c>
      <c r="I352" s="241">
        <v>3</v>
      </c>
      <c r="J352" s="241">
        <f t="shared" si="34"/>
        <v>0</v>
      </c>
      <c r="AB352" s="9"/>
    </row>
    <row r="353" spans="1:28" s="7" customFormat="1" ht="17.100000000000001" customHeight="1" thickBot="1">
      <c r="A353" s="238">
        <v>311200</v>
      </c>
      <c r="B353" s="244" t="s">
        <v>357</v>
      </c>
      <c r="C353" s="240" t="s">
        <v>34</v>
      </c>
      <c r="D353" s="240">
        <v>5</v>
      </c>
      <c r="E353" s="241">
        <v>194.94</v>
      </c>
      <c r="F353" s="242">
        <f t="shared" si="29"/>
        <v>19.494</v>
      </c>
      <c r="G353" s="240"/>
      <c r="H353" s="243">
        <f t="shared" si="31"/>
        <v>0</v>
      </c>
      <c r="I353" s="241">
        <v>10</v>
      </c>
      <c r="J353" s="241">
        <f t="shared" si="34"/>
        <v>0</v>
      </c>
      <c r="AB353" s="9"/>
    </row>
    <row r="354" spans="1:28" s="7" customFormat="1" ht="17.100000000000001" customHeight="1" thickBot="1">
      <c r="A354" s="238">
        <v>311240</v>
      </c>
      <c r="B354" s="244" t="s">
        <v>706</v>
      </c>
      <c r="C354" s="270" t="s">
        <v>42</v>
      </c>
      <c r="D354" s="240">
        <v>5</v>
      </c>
      <c r="E354" s="241">
        <v>232.56</v>
      </c>
      <c r="F354" s="242">
        <f t="shared" si="29"/>
        <v>15.504</v>
      </c>
      <c r="G354" s="240"/>
      <c r="H354" s="243">
        <f t="shared" si="31"/>
        <v>0</v>
      </c>
      <c r="I354" s="241">
        <v>15</v>
      </c>
      <c r="J354" s="241">
        <f t="shared" si="34"/>
        <v>0</v>
      </c>
      <c r="AB354" s="9"/>
    </row>
    <row r="355" spans="1:28" s="7" customFormat="1" ht="17.100000000000001" customHeight="1" thickBot="1">
      <c r="A355" s="263" t="s">
        <v>7</v>
      </c>
      <c r="B355" s="35"/>
      <c r="C355" s="12"/>
      <c r="D355" s="12"/>
      <c r="E355" s="207"/>
      <c r="F355" s="229"/>
      <c r="G355" s="194"/>
      <c r="H355" s="195"/>
      <c r="I355" s="196"/>
      <c r="J355" s="135"/>
      <c r="AB355" s="9"/>
    </row>
    <row r="356" spans="1:28" s="7" customFormat="1" ht="17.100000000000001" customHeight="1" thickBot="1">
      <c r="A356" s="238">
        <v>311530</v>
      </c>
      <c r="B356" s="244" t="s">
        <v>141</v>
      </c>
      <c r="C356" s="240" t="s">
        <v>36</v>
      </c>
      <c r="D356" s="240">
        <v>5</v>
      </c>
      <c r="E356" s="241">
        <v>201.78</v>
      </c>
      <c r="F356" s="242">
        <f t="shared" si="29"/>
        <v>20.178000000000001</v>
      </c>
      <c r="G356" s="240"/>
      <c r="H356" s="243">
        <f t="shared" si="31"/>
        <v>0</v>
      </c>
      <c r="I356" s="241">
        <v>10</v>
      </c>
      <c r="J356" s="241">
        <f t="shared" ref="J356:J361" si="35">I356*G356</f>
        <v>0</v>
      </c>
      <c r="AB356" s="9"/>
    </row>
    <row r="357" spans="1:28" s="7" customFormat="1" ht="17.100000000000001" customHeight="1" thickBot="1">
      <c r="A357" s="238">
        <v>311560</v>
      </c>
      <c r="B357" s="244" t="s">
        <v>142</v>
      </c>
      <c r="C357" s="240" t="s">
        <v>36</v>
      </c>
      <c r="D357" s="240">
        <v>5</v>
      </c>
      <c r="E357" s="241">
        <v>201.78</v>
      </c>
      <c r="F357" s="242">
        <f t="shared" si="29"/>
        <v>20.178000000000001</v>
      </c>
      <c r="G357" s="240"/>
      <c r="H357" s="243">
        <f t="shared" si="31"/>
        <v>0</v>
      </c>
      <c r="I357" s="241">
        <v>10</v>
      </c>
      <c r="J357" s="241">
        <f t="shared" si="35"/>
        <v>0</v>
      </c>
      <c r="AB357" s="9"/>
    </row>
    <row r="358" spans="1:28" s="7" customFormat="1" ht="17.100000000000001" customHeight="1" thickBot="1">
      <c r="A358" s="238">
        <v>311620</v>
      </c>
      <c r="B358" s="244" t="s">
        <v>468</v>
      </c>
      <c r="C358" s="240" t="s">
        <v>36</v>
      </c>
      <c r="D358" s="240">
        <v>5</v>
      </c>
      <c r="E358" s="241">
        <v>201.78</v>
      </c>
      <c r="F358" s="242">
        <f t="shared" si="29"/>
        <v>20.178000000000001</v>
      </c>
      <c r="G358" s="240"/>
      <c r="H358" s="243">
        <f t="shared" si="31"/>
        <v>0</v>
      </c>
      <c r="I358" s="241">
        <v>10</v>
      </c>
      <c r="J358" s="241">
        <f t="shared" si="35"/>
        <v>0</v>
      </c>
      <c r="AB358" s="9"/>
    </row>
    <row r="359" spans="1:28" s="7" customFormat="1" ht="17.100000000000001" customHeight="1" thickBot="1">
      <c r="A359" s="238">
        <v>311650</v>
      </c>
      <c r="B359" s="244" t="s">
        <v>143</v>
      </c>
      <c r="C359" s="240" t="s">
        <v>36</v>
      </c>
      <c r="D359" s="240">
        <v>5</v>
      </c>
      <c r="E359" s="241">
        <v>201.78</v>
      </c>
      <c r="F359" s="242">
        <f t="shared" ref="F359:F432" si="36">E359/I359</f>
        <v>20.178000000000001</v>
      </c>
      <c r="G359" s="240"/>
      <c r="H359" s="243">
        <f t="shared" si="31"/>
        <v>0</v>
      </c>
      <c r="I359" s="241">
        <v>10</v>
      </c>
      <c r="J359" s="241">
        <f t="shared" si="35"/>
        <v>0</v>
      </c>
      <c r="AB359" s="9"/>
    </row>
    <row r="360" spans="1:28" s="7" customFormat="1" ht="17.100000000000001" customHeight="1" thickBot="1">
      <c r="A360" s="238">
        <v>311680</v>
      </c>
      <c r="B360" s="244" t="s">
        <v>144</v>
      </c>
      <c r="C360" s="240" t="s">
        <v>36</v>
      </c>
      <c r="D360" s="240">
        <v>5</v>
      </c>
      <c r="E360" s="241">
        <v>201.78</v>
      </c>
      <c r="F360" s="242">
        <f t="shared" si="36"/>
        <v>20.178000000000001</v>
      </c>
      <c r="G360" s="240"/>
      <c r="H360" s="243">
        <f t="shared" si="31"/>
        <v>0</v>
      </c>
      <c r="I360" s="241">
        <v>10</v>
      </c>
      <c r="J360" s="241">
        <f t="shared" si="35"/>
        <v>0</v>
      </c>
      <c r="AB360" s="9"/>
    </row>
    <row r="361" spans="1:28" s="7" customFormat="1" ht="17.100000000000001" customHeight="1" thickBot="1">
      <c r="A361" s="238">
        <v>311700</v>
      </c>
      <c r="B361" s="244" t="s">
        <v>50</v>
      </c>
      <c r="C361" s="240" t="s">
        <v>36</v>
      </c>
      <c r="D361" s="240">
        <v>5</v>
      </c>
      <c r="E361" s="241">
        <v>193.23</v>
      </c>
      <c r="F361" s="242">
        <f t="shared" si="36"/>
        <v>19.323</v>
      </c>
      <c r="G361" s="240"/>
      <c r="H361" s="243">
        <f t="shared" si="31"/>
        <v>0</v>
      </c>
      <c r="I361" s="241">
        <v>10</v>
      </c>
      <c r="J361" s="241">
        <f t="shared" si="35"/>
        <v>0</v>
      </c>
      <c r="AB361" s="9"/>
    </row>
    <row r="362" spans="1:28" s="7" customFormat="1" ht="17.100000000000001" customHeight="1" thickBot="1">
      <c r="A362" s="263" t="s">
        <v>8</v>
      </c>
      <c r="B362" s="35"/>
      <c r="C362" s="12"/>
      <c r="D362" s="12"/>
      <c r="E362" s="207"/>
      <c r="F362" s="229"/>
      <c r="G362" s="194"/>
      <c r="H362" s="195"/>
      <c r="I362" s="196"/>
      <c r="J362" s="135"/>
      <c r="AB362" s="9"/>
    </row>
    <row r="363" spans="1:28" s="7" customFormat="1" ht="17.100000000000001" customHeight="1" thickBot="1">
      <c r="A363" s="238">
        <v>308900</v>
      </c>
      <c r="B363" s="244" t="s">
        <v>292</v>
      </c>
      <c r="C363" s="240" t="s">
        <v>27</v>
      </c>
      <c r="D363" s="240">
        <v>5</v>
      </c>
      <c r="E363" s="241">
        <v>229.14</v>
      </c>
      <c r="F363" s="242">
        <f t="shared" si="36"/>
        <v>45.827999999999996</v>
      </c>
      <c r="G363" s="240"/>
      <c r="H363" s="243">
        <f t="shared" si="31"/>
        <v>0</v>
      </c>
      <c r="I363" s="241">
        <v>5</v>
      </c>
      <c r="J363" s="241">
        <f t="shared" ref="J363:J381" si="37">I363*G363</f>
        <v>0</v>
      </c>
      <c r="AB363" s="9"/>
    </row>
    <row r="364" spans="1:28" s="7" customFormat="1" ht="17.100000000000001" customHeight="1" thickBot="1">
      <c r="A364" s="238">
        <v>309250</v>
      </c>
      <c r="B364" s="244" t="s">
        <v>49</v>
      </c>
      <c r="C364" s="240" t="s">
        <v>39</v>
      </c>
      <c r="D364" s="240">
        <v>5</v>
      </c>
      <c r="E364" s="241">
        <v>224.01</v>
      </c>
      <c r="F364" s="242">
        <f t="shared" si="36"/>
        <v>112.005</v>
      </c>
      <c r="G364" s="240"/>
      <c r="H364" s="243">
        <f t="shared" si="31"/>
        <v>0</v>
      </c>
      <c r="I364" s="241">
        <v>2</v>
      </c>
      <c r="J364" s="241">
        <f t="shared" si="37"/>
        <v>0</v>
      </c>
      <c r="AB364" s="9"/>
    </row>
    <row r="365" spans="1:28" s="7" customFormat="1" ht="17.100000000000001" customHeight="1" thickBot="1">
      <c r="A365" s="238">
        <v>309400</v>
      </c>
      <c r="B365" s="244" t="s">
        <v>146</v>
      </c>
      <c r="C365" s="240" t="s">
        <v>35</v>
      </c>
      <c r="D365" s="240">
        <v>5</v>
      </c>
      <c r="E365" s="241">
        <v>287.27999999999997</v>
      </c>
      <c r="F365" s="242">
        <f t="shared" si="36"/>
        <v>19.151999999999997</v>
      </c>
      <c r="G365" s="240"/>
      <c r="H365" s="243">
        <f t="shared" si="31"/>
        <v>0</v>
      </c>
      <c r="I365" s="241">
        <v>15</v>
      </c>
      <c r="J365" s="241">
        <f t="shared" si="37"/>
        <v>0</v>
      </c>
      <c r="AB365" s="9"/>
    </row>
    <row r="366" spans="1:28" s="7" customFormat="1" ht="17.100000000000001" customHeight="1" thickBot="1">
      <c r="A366" s="238">
        <v>309550</v>
      </c>
      <c r="B366" s="244" t="s">
        <v>294</v>
      </c>
      <c r="C366" s="240" t="s">
        <v>27</v>
      </c>
      <c r="D366" s="240">
        <v>5</v>
      </c>
      <c r="E366" s="241">
        <v>234.27</v>
      </c>
      <c r="F366" s="242">
        <f t="shared" si="36"/>
        <v>78.09</v>
      </c>
      <c r="G366" s="240"/>
      <c r="H366" s="243">
        <f t="shared" si="31"/>
        <v>0</v>
      </c>
      <c r="I366" s="241">
        <v>3</v>
      </c>
      <c r="J366" s="241">
        <f t="shared" si="37"/>
        <v>0</v>
      </c>
      <c r="AB366" s="9"/>
    </row>
    <row r="367" spans="1:28" s="7" customFormat="1" ht="17.100000000000001" customHeight="1" thickBot="1">
      <c r="A367" s="238">
        <v>309600</v>
      </c>
      <c r="B367" s="244" t="s">
        <v>316</v>
      </c>
      <c r="C367" s="240" t="s">
        <v>40</v>
      </c>
      <c r="D367" s="240">
        <v>5</v>
      </c>
      <c r="E367" s="241">
        <v>232.56</v>
      </c>
      <c r="F367" s="242">
        <f t="shared" si="36"/>
        <v>11.628</v>
      </c>
      <c r="G367" s="240"/>
      <c r="H367" s="243">
        <f t="shared" si="31"/>
        <v>0</v>
      </c>
      <c r="I367" s="241">
        <v>20</v>
      </c>
      <c r="J367" s="241">
        <f t="shared" si="37"/>
        <v>0</v>
      </c>
      <c r="AB367" s="9"/>
    </row>
    <row r="368" spans="1:28" s="7" customFormat="1" ht="17.100000000000001" customHeight="1" thickBot="1">
      <c r="A368" s="238">
        <v>309650</v>
      </c>
      <c r="B368" s="244" t="s">
        <v>317</v>
      </c>
      <c r="C368" s="240" t="s">
        <v>40</v>
      </c>
      <c r="D368" s="240">
        <v>5</v>
      </c>
      <c r="E368" s="241">
        <v>247.95</v>
      </c>
      <c r="F368" s="242">
        <f t="shared" si="36"/>
        <v>12.397499999999999</v>
      </c>
      <c r="G368" s="240"/>
      <c r="H368" s="243">
        <f t="shared" si="31"/>
        <v>0</v>
      </c>
      <c r="I368" s="241">
        <v>20</v>
      </c>
      <c r="J368" s="241">
        <f t="shared" si="37"/>
        <v>0</v>
      </c>
      <c r="AB368" s="9"/>
    </row>
    <row r="369" spans="1:28" s="7" customFormat="1" ht="17.100000000000001" customHeight="1" thickBot="1">
      <c r="A369" s="238">
        <v>309950</v>
      </c>
      <c r="B369" s="244" t="s">
        <v>147</v>
      </c>
      <c r="C369" s="240" t="s">
        <v>34</v>
      </c>
      <c r="D369" s="240">
        <v>5</v>
      </c>
      <c r="E369" s="241">
        <v>326.60999999999996</v>
      </c>
      <c r="F369" s="242">
        <f t="shared" si="36"/>
        <v>32.660999999999994</v>
      </c>
      <c r="G369" s="240"/>
      <c r="H369" s="243">
        <f t="shared" si="31"/>
        <v>0</v>
      </c>
      <c r="I369" s="241">
        <v>10</v>
      </c>
      <c r="J369" s="241">
        <f t="shared" si="37"/>
        <v>0</v>
      </c>
      <c r="AB369" s="9"/>
    </row>
    <row r="370" spans="1:28" s="7" customFormat="1" ht="17.100000000000001" customHeight="1" thickBot="1">
      <c r="A370" s="238">
        <v>309980</v>
      </c>
      <c r="B370" s="244" t="s">
        <v>295</v>
      </c>
      <c r="C370" s="240" t="s">
        <v>40</v>
      </c>
      <c r="D370" s="240">
        <v>5</v>
      </c>
      <c r="E370" s="241">
        <v>328.32</v>
      </c>
      <c r="F370" s="242">
        <f t="shared" si="36"/>
        <v>46.902857142857144</v>
      </c>
      <c r="G370" s="240"/>
      <c r="H370" s="243">
        <f t="shared" si="31"/>
        <v>0</v>
      </c>
      <c r="I370" s="241">
        <v>7</v>
      </c>
      <c r="J370" s="241">
        <f t="shared" si="37"/>
        <v>0</v>
      </c>
      <c r="AB370" s="9"/>
    </row>
    <row r="371" spans="1:28" s="94" customFormat="1" ht="17.100000000000001" customHeight="1" thickBot="1">
      <c r="A371" s="245">
        <v>309240</v>
      </c>
      <c r="B371" s="246" t="s">
        <v>619</v>
      </c>
      <c r="C371" s="270" t="s">
        <v>40</v>
      </c>
      <c r="D371" s="247">
        <v>5</v>
      </c>
      <c r="E371" s="248">
        <v>251.36999999999998</v>
      </c>
      <c r="F371" s="250">
        <f t="shared" si="36"/>
        <v>16.757999999999999</v>
      </c>
      <c r="G371" s="247"/>
      <c r="H371" s="249">
        <f t="shared" si="31"/>
        <v>0</v>
      </c>
      <c r="I371" s="248">
        <v>15</v>
      </c>
      <c r="J371" s="248">
        <f t="shared" si="37"/>
        <v>0</v>
      </c>
      <c r="AB371" s="178"/>
    </row>
    <row r="372" spans="1:28" s="7" customFormat="1" ht="17.100000000000001" customHeight="1" thickBot="1">
      <c r="A372" s="238">
        <v>310250</v>
      </c>
      <c r="B372" s="244" t="s">
        <v>149</v>
      </c>
      <c r="C372" s="240" t="s">
        <v>124</v>
      </c>
      <c r="D372" s="240">
        <v>5</v>
      </c>
      <c r="E372" s="241">
        <v>217.17</v>
      </c>
      <c r="F372" s="242">
        <f t="shared" si="36"/>
        <v>10.858499999999999</v>
      </c>
      <c r="G372" s="240"/>
      <c r="H372" s="243">
        <f t="shared" si="31"/>
        <v>0</v>
      </c>
      <c r="I372" s="241">
        <v>20</v>
      </c>
      <c r="J372" s="241">
        <f t="shared" si="37"/>
        <v>0</v>
      </c>
      <c r="AB372" s="9"/>
    </row>
    <row r="373" spans="1:28" s="7" customFormat="1" ht="17.100000000000001" customHeight="1" thickBot="1">
      <c r="A373" s="238">
        <v>310650</v>
      </c>
      <c r="B373" s="244" t="s">
        <v>150</v>
      </c>
      <c r="C373" s="240" t="s">
        <v>29</v>
      </c>
      <c r="D373" s="240">
        <v>5</v>
      </c>
      <c r="E373" s="241">
        <v>256.49999999999994</v>
      </c>
      <c r="F373" s="242">
        <f t="shared" si="36"/>
        <v>25.649999999999995</v>
      </c>
      <c r="G373" s="240"/>
      <c r="H373" s="243">
        <f t="shared" si="31"/>
        <v>0</v>
      </c>
      <c r="I373" s="241">
        <v>10</v>
      </c>
      <c r="J373" s="241">
        <f t="shared" si="37"/>
        <v>0</v>
      </c>
      <c r="AB373" s="9"/>
    </row>
    <row r="374" spans="1:28" s="7" customFormat="1" ht="17.100000000000001" customHeight="1" thickBot="1">
      <c r="A374" s="238">
        <v>310680</v>
      </c>
      <c r="B374" s="244" t="s">
        <v>151</v>
      </c>
      <c r="C374" s="240" t="s">
        <v>28</v>
      </c>
      <c r="D374" s="240">
        <v>5</v>
      </c>
      <c r="E374" s="241">
        <v>184.68</v>
      </c>
      <c r="F374" s="242">
        <f t="shared" si="36"/>
        <v>61.56</v>
      </c>
      <c r="G374" s="240"/>
      <c r="H374" s="243">
        <f t="shared" si="31"/>
        <v>0</v>
      </c>
      <c r="I374" s="241">
        <v>3</v>
      </c>
      <c r="J374" s="241">
        <f t="shared" si="37"/>
        <v>0</v>
      </c>
      <c r="AB374" s="9"/>
    </row>
    <row r="375" spans="1:28" s="7" customFormat="1" ht="17.100000000000001" customHeight="1" thickBot="1">
      <c r="A375" s="238">
        <v>311380</v>
      </c>
      <c r="B375" s="244" t="s">
        <v>152</v>
      </c>
      <c r="C375" s="240" t="s">
        <v>37</v>
      </c>
      <c r="D375" s="240">
        <v>5</v>
      </c>
      <c r="E375" s="241">
        <v>208.62</v>
      </c>
      <c r="F375" s="242">
        <f t="shared" si="36"/>
        <v>13.907999999999999</v>
      </c>
      <c r="G375" s="240"/>
      <c r="H375" s="243">
        <f t="shared" si="31"/>
        <v>0</v>
      </c>
      <c r="I375" s="241">
        <v>15</v>
      </c>
      <c r="J375" s="241">
        <f t="shared" si="37"/>
        <v>0</v>
      </c>
      <c r="AB375" s="9"/>
    </row>
    <row r="376" spans="1:28" s="7" customFormat="1" ht="17.100000000000001" customHeight="1" thickBot="1">
      <c r="A376" s="238">
        <v>311450</v>
      </c>
      <c r="B376" s="244" t="s">
        <v>153</v>
      </c>
      <c r="C376" s="240" t="s">
        <v>34</v>
      </c>
      <c r="D376" s="240">
        <v>5</v>
      </c>
      <c r="E376" s="241">
        <v>172.70999999999998</v>
      </c>
      <c r="F376" s="242">
        <f t="shared" si="36"/>
        <v>6.9083999999999994</v>
      </c>
      <c r="G376" s="240"/>
      <c r="H376" s="243">
        <f t="shared" si="31"/>
        <v>0</v>
      </c>
      <c r="I376" s="241">
        <v>25</v>
      </c>
      <c r="J376" s="241">
        <f t="shared" si="37"/>
        <v>0</v>
      </c>
      <c r="AB376" s="9"/>
    </row>
    <row r="377" spans="1:28" s="7" customFormat="1" ht="17.100000000000001" customHeight="1" thickBot="1">
      <c r="A377" s="238">
        <v>311740</v>
      </c>
      <c r="B377" s="271" t="s">
        <v>709</v>
      </c>
      <c r="C377" s="270" t="s">
        <v>37</v>
      </c>
      <c r="D377" s="240">
        <v>5</v>
      </c>
      <c r="E377" s="241">
        <v>215.45999999999998</v>
      </c>
      <c r="F377" s="242">
        <f t="shared" si="36"/>
        <v>21.545999999999999</v>
      </c>
      <c r="G377" s="240"/>
      <c r="H377" s="243">
        <f t="shared" si="31"/>
        <v>0</v>
      </c>
      <c r="I377" s="241">
        <v>10</v>
      </c>
      <c r="J377" s="241">
        <f t="shared" si="37"/>
        <v>0</v>
      </c>
      <c r="AB377" s="9"/>
    </row>
    <row r="378" spans="1:28" s="7" customFormat="1" ht="17.100000000000001" customHeight="1" thickBot="1">
      <c r="A378" s="238">
        <v>311750</v>
      </c>
      <c r="B378" s="244" t="s">
        <v>154</v>
      </c>
      <c r="C378" s="240" t="s">
        <v>42</v>
      </c>
      <c r="D378" s="240">
        <v>5</v>
      </c>
      <c r="E378" s="241">
        <v>256.49999999999994</v>
      </c>
      <c r="F378" s="242">
        <f t="shared" si="36"/>
        <v>12.824999999999998</v>
      </c>
      <c r="G378" s="240"/>
      <c r="H378" s="243">
        <f t="shared" si="31"/>
        <v>0</v>
      </c>
      <c r="I378" s="241">
        <v>20</v>
      </c>
      <c r="J378" s="241">
        <f t="shared" si="37"/>
        <v>0</v>
      </c>
      <c r="AB378" s="9"/>
    </row>
    <row r="379" spans="1:28" s="7" customFormat="1" ht="17.100000000000001" customHeight="1" thickBot="1">
      <c r="A379" s="238">
        <v>311780</v>
      </c>
      <c r="B379" s="244" t="s">
        <v>155</v>
      </c>
      <c r="C379" s="240" t="s">
        <v>42</v>
      </c>
      <c r="D379" s="240">
        <v>5</v>
      </c>
      <c r="E379" s="241">
        <v>212.04</v>
      </c>
      <c r="F379" s="242">
        <f t="shared" si="36"/>
        <v>14.135999999999999</v>
      </c>
      <c r="G379" s="240"/>
      <c r="H379" s="243">
        <f t="shared" si="31"/>
        <v>0</v>
      </c>
      <c r="I379" s="241">
        <v>15</v>
      </c>
      <c r="J379" s="241">
        <f t="shared" si="37"/>
        <v>0</v>
      </c>
      <c r="AB379" s="9"/>
    </row>
    <row r="380" spans="1:28" s="7" customFormat="1" ht="17.100000000000001" customHeight="1" thickBot="1">
      <c r="A380" s="238">
        <v>311890</v>
      </c>
      <c r="B380" s="244" t="s">
        <v>408</v>
      </c>
      <c r="C380" s="240" t="s">
        <v>34</v>
      </c>
      <c r="D380" s="240">
        <v>5</v>
      </c>
      <c r="E380" s="241">
        <v>153.9</v>
      </c>
      <c r="F380" s="242">
        <f t="shared" si="36"/>
        <v>6.1560000000000006</v>
      </c>
      <c r="G380" s="240"/>
      <c r="H380" s="243">
        <f t="shared" si="31"/>
        <v>0</v>
      </c>
      <c r="I380" s="241">
        <v>25</v>
      </c>
      <c r="J380" s="241">
        <f t="shared" si="37"/>
        <v>0</v>
      </c>
      <c r="AB380" s="9"/>
    </row>
    <row r="381" spans="1:28" s="7" customFormat="1" ht="17.100000000000001" customHeight="1" thickBot="1">
      <c r="A381" s="238">
        <v>311950</v>
      </c>
      <c r="B381" s="244" t="s">
        <v>296</v>
      </c>
      <c r="C381" s="240" t="s">
        <v>31</v>
      </c>
      <c r="D381" s="240">
        <v>5</v>
      </c>
      <c r="E381" s="241">
        <v>304.38</v>
      </c>
      <c r="F381" s="242">
        <f t="shared" si="36"/>
        <v>304.38</v>
      </c>
      <c r="G381" s="240"/>
      <c r="H381" s="243">
        <f t="shared" si="31"/>
        <v>0</v>
      </c>
      <c r="I381" s="241">
        <v>1</v>
      </c>
      <c r="J381" s="241">
        <f t="shared" si="37"/>
        <v>0</v>
      </c>
      <c r="AB381" s="9"/>
    </row>
    <row r="382" spans="1:28" s="7" customFormat="1" ht="17.100000000000001" customHeight="1" thickBot="1">
      <c r="A382" s="272" t="s">
        <v>620</v>
      </c>
      <c r="B382" s="35"/>
      <c r="C382" s="12"/>
      <c r="D382" s="12"/>
      <c r="E382" s="135"/>
      <c r="F382" s="242"/>
      <c r="G382" s="12"/>
      <c r="H382" s="243"/>
      <c r="I382" s="135"/>
      <c r="J382" s="135"/>
      <c r="AB382" s="9"/>
    </row>
    <row r="383" spans="1:28" s="94" customFormat="1" ht="17.100000000000001" customHeight="1" thickBot="1">
      <c r="A383" s="245">
        <v>850805</v>
      </c>
      <c r="B383" s="246" t="s">
        <v>621</v>
      </c>
      <c r="C383" s="247"/>
      <c r="D383" s="247"/>
      <c r="E383" s="248">
        <v>36594</v>
      </c>
      <c r="F383" s="242"/>
      <c r="G383" s="247"/>
      <c r="H383" s="243">
        <f t="shared" si="31"/>
        <v>0</v>
      </c>
      <c r="I383" s="248"/>
      <c r="J383" s="248"/>
      <c r="AB383" s="178"/>
    </row>
    <row r="384" spans="1:28" s="94" customFormat="1" ht="17.100000000000001" customHeight="1" thickBot="1">
      <c r="A384" s="245">
        <v>850855</v>
      </c>
      <c r="B384" s="246" t="s">
        <v>622</v>
      </c>
      <c r="C384" s="247"/>
      <c r="D384" s="247"/>
      <c r="E384" s="248">
        <v>39159</v>
      </c>
      <c r="F384" s="242"/>
      <c r="G384" s="247"/>
      <c r="H384" s="243">
        <f t="shared" si="31"/>
        <v>0</v>
      </c>
      <c r="I384" s="248"/>
      <c r="J384" s="248"/>
      <c r="AB384" s="178"/>
    </row>
    <row r="385" spans="1:28" s="94" customFormat="1" ht="17.100000000000001" customHeight="1" thickBot="1">
      <c r="A385" s="245">
        <v>850860</v>
      </c>
      <c r="B385" s="246" t="s">
        <v>623</v>
      </c>
      <c r="C385" s="247"/>
      <c r="D385" s="247"/>
      <c r="E385" s="248">
        <v>45656.999999999993</v>
      </c>
      <c r="F385" s="242"/>
      <c r="G385" s="247"/>
      <c r="H385" s="243">
        <f t="shared" si="31"/>
        <v>0</v>
      </c>
      <c r="I385" s="248"/>
      <c r="J385" s="248"/>
      <c r="AB385" s="178"/>
    </row>
    <row r="386" spans="1:28" s="94" customFormat="1" ht="17.100000000000001" customHeight="1" thickBot="1">
      <c r="A386" s="245">
        <v>851135</v>
      </c>
      <c r="B386" s="246" t="s">
        <v>624</v>
      </c>
      <c r="C386" s="247"/>
      <c r="D386" s="247"/>
      <c r="E386" s="248">
        <v>38475</v>
      </c>
      <c r="F386" s="242"/>
      <c r="G386" s="247"/>
      <c r="H386" s="243">
        <f t="shared" si="31"/>
        <v>0</v>
      </c>
      <c r="I386" s="248"/>
      <c r="J386" s="248"/>
      <c r="AB386" s="178"/>
    </row>
    <row r="387" spans="1:28" s="94" customFormat="1" ht="17.100000000000001" customHeight="1" thickBot="1">
      <c r="A387" s="208"/>
      <c r="B387" s="209"/>
      <c r="C387" s="210"/>
      <c r="D387" s="210"/>
      <c r="E387" s="217"/>
      <c r="F387" s="273"/>
      <c r="G387" s="210"/>
      <c r="H387" s="218"/>
      <c r="I387" s="217"/>
      <c r="J387" s="217"/>
      <c r="AB387" s="178"/>
    </row>
    <row r="388" spans="1:28" s="7" customFormat="1" ht="17.100000000000001" customHeight="1" thickBot="1">
      <c r="A388" s="85" t="s">
        <v>579</v>
      </c>
      <c r="B388" s="44"/>
      <c r="C388" s="45"/>
      <c r="D388" s="45"/>
      <c r="E388" s="47"/>
      <c r="F388" s="220"/>
      <c r="G388" s="45"/>
      <c r="H388" s="163"/>
      <c r="I388" s="47"/>
      <c r="J388" s="47"/>
      <c r="AB388" s="9"/>
    </row>
    <row r="389" spans="1:28" s="7" customFormat="1" ht="17.100000000000001" customHeight="1" thickBot="1">
      <c r="A389" s="238">
        <v>312330</v>
      </c>
      <c r="B389" s="244" t="s">
        <v>297</v>
      </c>
      <c r="C389" s="240" t="s">
        <v>159</v>
      </c>
      <c r="D389" s="240">
        <v>5</v>
      </c>
      <c r="E389" s="241">
        <v>208.62</v>
      </c>
      <c r="F389" s="242">
        <f t="shared" si="36"/>
        <v>208.62</v>
      </c>
      <c r="G389" s="240"/>
      <c r="H389" s="243">
        <f t="shared" si="31"/>
        <v>0</v>
      </c>
      <c r="I389" s="241">
        <v>1</v>
      </c>
      <c r="J389" s="241">
        <f>I389*G389</f>
        <v>0</v>
      </c>
      <c r="AB389" s="9"/>
    </row>
    <row r="390" spans="1:28" s="7" customFormat="1" ht="17.100000000000001" customHeight="1" thickBot="1">
      <c r="A390" s="238">
        <v>312360</v>
      </c>
      <c r="B390" s="244" t="s">
        <v>298</v>
      </c>
      <c r="C390" s="240" t="s">
        <v>33</v>
      </c>
      <c r="D390" s="240">
        <v>5</v>
      </c>
      <c r="E390" s="241">
        <v>182.97</v>
      </c>
      <c r="F390" s="242">
        <f t="shared" si="36"/>
        <v>182.97</v>
      </c>
      <c r="G390" s="240"/>
      <c r="H390" s="243">
        <f t="shared" si="31"/>
        <v>0</v>
      </c>
      <c r="I390" s="241">
        <v>1</v>
      </c>
      <c r="J390" s="241">
        <f>I390*G390</f>
        <v>0</v>
      </c>
      <c r="AB390" s="9"/>
    </row>
    <row r="391" spans="1:28" s="7" customFormat="1" ht="17.100000000000001" customHeight="1" thickBot="1">
      <c r="A391" s="238">
        <v>312390</v>
      </c>
      <c r="B391" s="244" t="s">
        <v>299</v>
      </c>
      <c r="C391" s="240" t="s">
        <v>31</v>
      </c>
      <c r="D391" s="240">
        <v>5</v>
      </c>
      <c r="E391" s="241">
        <v>224.01</v>
      </c>
      <c r="F391" s="242">
        <f t="shared" si="36"/>
        <v>224.01</v>
      </c>
      <c r="G391" s="240"/>
      <c r="H391" s="243">
        <f t="shared" si="31"/>
        <v>0</v>
      </c>
      <c r="I391" s="241">
        <v>1</v>
      </c>
      <c r="J391" s="241">
        <f>I391*G391</f>
        <v>0</v>
      </c>
      <c r="AB391" s="9"/>
    </row>
    <row r="392" spans="1:28" s="7" customFormat="1" ht="17.100000000000001" customHeight="1" thickBot="1">
      <c r="A392" s="238">
        <v>312450</v>
      </c>
      <c r="B392" s="244" t="s">
        <v>157</v>
      </c>
      <c r="C392" s="240" t="s">
        <v>29</v>
      </c>
      <c r="D392" s="240">
        <v>5</v>
      </c>
      <c r="E392" s="241">
        <v>212.04</v>
      </c>
      <c r="F392" s="242">
        <f t="shared" si="36"/>
        <v>21.204000000000001</v>
      </c>
      <c r="G392" s="240"/>
      <c r="H392" s="243">
        <f t="shared" si="31"/>
        <v>0</v>
      </c>
      <c r="I392" s="241">
        <v>10</v>
      </c>
      <c r="J392" s="241">
        <f>I392*G392</f>
        <v>0</v>
      </c>
      <c r="AB392" s="9"/>
    </row>
    <row r="393" spans="1:28" s="7" customFormat="1" ht="17.100000000000001" customHeight="1" thickBot="1">
      <c r="A393" s="238">
        <v>312480</v>
      </c>
      <c r="B393" s="244" t="s">
        <v>158</v>
      </c>
      <c r="C393" s="240" t="s">
        <v>40</v>
      </c>
      <c r="D393" s="240">
        <v>5</v>
      </c>
      <c r="E393" s="241">
        <v>157.32</v>
      </c>
      <c r="F393" s="242">
        <f t="shared" si="36"/>
        <v>15.731999999999999</v>
      </c>
      <c r="G393" s="240"/>
      <c r="H393" s="243">
        <f t="shared" si="31"/>
        <v>0</v>
      </c>
      <c r="I393" s="241">
        <v>10</v>
      </c>
      <c r="J393" s="241">
        <f>I393*G393</f>
        <v>0</v>
      </c>
      <c r="AB393" s="9"/>
    </row>
    <row r="394" spans="1:28" s="7" customFormat="1" ht="17.100000000000001" customHeight="1" thickBot="1">
      <c r="A394" s="213"/>
      <c r="B394" s="214"/>
      <c r="C394" s="215"/>
      <c r="D394" s="215"/>
      <c r="E394" s="188"/>
      <c r="F394" s="130"/>
      <c r="G394" s="215"/>
      <c r="H394" s="216"/>
      <c r="I394" s="188"/>
      <c r="J394" s="188"/>
      <c r="AB394" s="9"/>
    </row>
    <row r="395" spans="1:28" s="7" customFormat="1" ht="17.100000000000001" customHeight="1" thickBot="1">
      <c r="A395" s="83" t="s">
        <v>9</v>
      </c>
      <c r="B395" s="49"/>
      <c r="C395" s="50"/>
      <c r="D395" s="50"/>
      <c r="E395" s="51"/>
      <c r="F395" s="131"/>
      <c r="G395" s="50"/>
      <c r="H395" s="166"/>
      <c r="I395" s="51"/>
      <c r="J395" s="51"/>
      <c r="AB395" s="9"/>
    </row>
    <row r="396" spans="1:28" s="7" customFormat="1" ht="17.100000000000001" customHeight="1" thickBot="1">
      <c r="A396" s="76" t="s">
        <v>488</v>
      </c>
      <c r="B396" s="44"/>
      <c r="C396" s="45"/>
      <c r="D396" s="45"/>
      <c r="E396" s="47"/>
      <c r="F396" s="220"/>
      <c r="G396" s="45"/>
      <c r="H396" s="163"/>
      <c r="I396" s="47"/>
      <c r="J396" s="47"/>
      <c r="AB396" s="9"/>
    </row>
    <row r="397" spans="1:28" s="7" customFormat="1" ht="17.100000000000001" customHeight="1" thickBot="1">
      <c r="A397" s="238">
        <v>312100</v>
      </c>
      <c r="B397" s="244" t="s">
        <v>469</v>
      </c>
      <c r="C397" s="240" t="s">
        <v>156</v>
      </c>
      <c r="D397" s="240">
        <v>5</v>
      </c>
      <c r="E397" s="241">
        <v>242.82</v>
      </c>
      <c r="F397" s="242">
        <f t="shared" si="36"/>
        <v>80.94</v>
      </c>
      <c r="G397" s="240"/>
      <c r="H397" s="243">
        <f>G397*E397</f>
        <v>0</v>
      </c>
      <c r="I397" s="241">
        <v>3</v>
      </c>
      <c r="J397" s="241">
        <f>I397*G397</f>
        <v>0</v>
      </c>
      <c r="AB397" s="9"/>
    </row>
    <row r="398" spans="1:28" s="7" customFormat="1" ht="17.100000000000001" customHeight="1" thickBot="1">
      <c r="A398" s="238">
        <v>312130</v>
      </c>
      <c r="B398" s="244" t="s">
        <v>470</v>
      </c>
      <c r="C398" s="240" t="s">
        <v>156</v>
      </c>
      <c r="D398" s="240">
        <v>5</v>
      </c>
      <c r="E398" s="241">
        <v>242.82</v>
      </c>
      <c r="F398" s="242">
        <f t="shared" si="36"/>
        <v>80.94</v>
      </c>
      <c r="G398" s="240"/>
      <c r="H398" s="243">
        <f>G398*E398</f>
        <v>0</v>
      </c>
      <c r="I398" s="241">
        <v>3</v>
      </c>
      <c r="J398" s="241">
        <f>I398*G398</f>
        <v>0</v>
      </c>
      <c r="AB398" s="9"/>
    </row>
    <row r="399" spans="1:28" s="7" customFormat="1" ht="17.100000000000001" customHeight="1" thickBot="1">
      <c r="A399" s="238">
        <v>312160</v>
      </c>
      <c r="B399" s="244" t="s">
        <v>471</v>
      </c>
      <c r="C399" s="240" t="s">
        <v>156</v>
      </c>
      <c r="D399" s="240">
        <v>5</v>
      </c>
      <c r="E399" s="241">
        <v>258.20999999999998</v>
      </c>
      <c r="F399" s="242">
        <f t="shared" si="36"/>
        <v>86.07</v>
      </c>
      <c r="G399" s="240"/>
      <c r="H399" s="243">
        <f>G399*E399</f>
        <v>0</v>
      </c>
      <c r="I399" s="241">
        <v>3</v>
      </c>
      <c r="J399" s="241">
        <f>I399*G399</f>
        <v>0</v>
      </c>
      <c r="AB399" s="9"/>
    </row>
    <row r="400" spans="1:28" s="7" customFormat="1" ht="17.100000000000001" customHeight="1" thickBot="1">
      <c r="A400" s="80" t="s">
        <v>10</v>
      </c>
      <c r="B400" s="35"/>
      <c r="C400" s="12"/>
      <c r="D400" s="12"/>
      <c r="E400" s="207"/>
      <c r="F400" s="229"/>
      <c r="G400" s="194"/>
      <c r="H400" s="195"/>
      <c r="I400" s="196"/>
      <c r="J400" s="135"/>
      <c r="AB400" s="9"/>
    </row>
    <row r="401" spans="1:28" s="7" customFormat="1" ht="17.100000000000001" customHeight="1" thickBot="1">
      <c r="A401" s="238">
        <v>312210</v>
      </c>
      <c r="B401" s="244" t="s">
        <v>300</v>
      </c>
      <c r="C401" s="240" t="s">
        <v>73</v>
      </c>
      <c r="D401" s="240">
        <v>5</v>
      </c>
      <c r="E401" s="241">
        <v>294.12</v>
      </c>
      <c r="F401" s="242">
        <f t="shared" si="36"/>
        <v>58.823999999999998</v>
      </c>
      <c r="G401" s="240"/>
      <c r="H401" s="243">
        <f>G401*E401</f>
        <v>0</v>
      </c>
      <c r="I401" s="241">
        <v>5</v>
      </c>
      <c r="J401" s="241">
        <f>I401*G401</f>
        <v>0</v>
      </c>
      <c r="AB401" s="9"/>
    </row>
    <row r="402" spans="1:28" s="7" customFormat="1" ht="17.100000000000001" customHeight="1" thickBot="1">
      <c r="A402" s="80" t="s">
        <v>11</v>
      </c>
      <c r="B402" s="35"/>
      <c r="C402" s="12"/>
      <c r="D402" s="12"/>
      <c r="E402" s="207"/>
      <c r="F402" s="229"/>
      <c r="G402" s="194"/>
      <c r="H402" s="195"/>
      <c r="I402" s="196"/>
      <c r="J402" s="135"/>
      <c r="AB402" s="9"/>
    </row>
    <row r="403" spans="1:28" s="7" customFormat="1" ht="17.100000000000001" customHeight="1" thickBot="1">
      <c r="A403" s="238">
        <v>312580</v>
      </c>
      <c r="B403" s="244" t="s">
        <v>319</v>
      </c>
      <c r="C403" s="240" t="s">
        <v>45</v>
      </c>
      <c r="D403" s="240">
        <v>5</v>
      </c>
      <c r="E403" s="241">
        <v>511.29</v>
      </c>
      <c r="F403" s="242">
        <f t="shared" si="36"/>
        <v>511.29</v>
      </c>
      <c r="G403" s="240"/>
      <c r="H403" s="243">
        <f>G403*E403</f>
        <v>0</v>
      </c>
      <c r="I403" s="241">
        <v>1</v>
      </c>
      <c r="J403" s="241">
        <f>I403*G403</f>
        <v>0</v>
      </c>
      <c r="AB403" s="9"/>
    </row>
    <row r="404" spans="1:28" s="7" customFormat="1" ht="17.100000000000001" customHeight="1" thickBot="1">
      <c r="A404" s="238">
        <v>312670</v>
      </c>
      <c r="B404" s="244" t="s">
        <v>320</v>
      </c>
      <c r="C404" s="240" t="s">
        <v>45</v>
      </c>
      <c r="D404" s="240">
        <v>5</v>
      </c>
      <c r="E404" s="241">
        <v>511.29</v>
      </c>
      <c r="F404" s="242">
        <f t="shared" si="36"/>
        <v>511.29</v>
      </c>
      <c r="G404" s="240"/>
      <c r="H404" s="243">
        <f>G404*E404</f>
        <v>0</v>
      </c>
      <c r="I404" s="241">
        <v>1</v>
      </c>
      <c r="J404" s="241">
        <f>I404*G404</f>
        <v>0</v>
      </c>
      <c r="AB404" s="9"/>
    </row>
    <row r="405" spans="1:28" s="7" customFormat="1" ht="17.100000000000001" customHeight="1" thickBot="1">
      <c r="A405" s="238">
        <v>312680</v>
      </c>
      <c r="B405" s="244" t="s">
        <v>321</v>
      </c>
      <c r="C405" s="240" t="s">
        <v>45</v>
      </c>
      <c r="D405" s="240">
        <v>5</v>
      </c>
      <c r="E405" s="241">
        <v>511.29</v>
      </c>
      <c r="F405" s="242">
        <f t="shared" si="36"/>
        <v>511.29</v>
      </c>
      <c r="G405" s="240"/>
      <c r="H405" s="243">
        <f>G405*E405</f>
        <v>0</v>
      </c>
      <c r="I405" s="241">
        <v>1</v>
      </c>
      <c r="J405" s="241">
        <f>I405*G405</f>
        <v>0</v>
      </c>
      <c r="AB405" s="9"/>
    </row>
    <row r="406" spans="1:28" s="7" customFormat="1" ht="17.100000000000001" customHeight="1" thickBot="1">
      <c r="A406" s="238">
        <v>312730</v>
      </c>
      <c r="B406" s="244" t="s">
        <v>322</v>
      </c>
      <c r="C406" s="240" t="s">
        <v>45</v>
      </c>
      <c r="D406" s="240">
        <v>5</v>
      </c>
      <c r="E406" s="241">
        <v>511.29</v>
      </c>
      <c r="F406" s="242">
        <f t="shared" si="36"/>
        <v>511.29</v>
      </c>
      <c r="G406" s="240"/>
      <c r="H406" s="243">
        <f>G406*E406</f>
        <v>0</v>
      </c>
      <c r="I406" s="241">
        <v>1</v>
      </c>
      <c r="J406" s="241">
        <f>I406*G406</f>
        <v>0</v>
      </c>
      <c r="AB406" s="9"/>
    </row>
    <row r="407" spans="1:28" s="7" customFormat="1" ht="17.100000000000001" customHeight="1" thickBot="1">
      <c r="A407" s="238">
        <v>312740</v>
      </c>
      <c r="B407" s="244" t="s">
        <v>661</v>
      </c>
      <c r="C407" s="240" t="s">
        <v>45</v>
      </c>
      <c r="D407" s="240">
        <v>5</v>
      </c>
      <c r="E407" s="241">
        <v>511.29</v>
      </c>
      <c r="F407" s="242">
        <f t="shared" si="36"/>
        <v>511.29</v>
      </c>
      <c r="G407" s="240"/>
      <c r="H407" s="243">
        <f>G407*E407</f>
        <v>0</v>
      </c>
      <c r="I407" s="241">
        <v>1</v>
      </c>
      <c r="J407" s="241">
        <f>I407*G407</f>
        <v>0</v>
      </c>
      <c r="AB407" s="9"/>
    </row>
    <row r="408" spans="1:28" s="7" customFormat="1" ht="17.100000000000001" customHeight="1" thickBot="1">
      <c r="A408" s="213"/>
      <c r="B408" s="214"/>
      <c r="C408" s="215"/>
      <c r="D408" s="215"/>
      <c r="E408" s="188"/>
      <c r="F408" s="130"/>
      <c r="G408" s="215"/>
      <c r="H408" s="216"/>
      <c r="I408" s="188"/>
      <c r="J408" s="188"/>
      <c r="AB408" s="9"/>
    </row>
    <row r="409" spans="1:28" s="11" customFormat="1" ht="17.100000000000001" customHeight="1" thickBot="1">
      <c r="A409" s="86" t="s">
        <v>12</v>
      </c>
      <c r="B409" s="49"/>
      <c r="C409" s="50"/>
      <c r="D409" s="50"/>
      <c r="E409" s="51"/>
      <c r="F409" s="131"/>
      <c r="G409" s="50"/>
      <c r="H409" s="166"/>
      <c r="I409" s="51"/>
      <c r="J409" s="51"/>
      <c r="AB409" s="9"/>
    </row>
    <row r="410" spans="1:28" s="7" customFormat="1" ht="17.100000000000001" customHeight="1" thickBot="1">
      <c r="A410" s="76" t="s">
        <v>488</v>
      </c>
      <c r="B410" s="44"/>
      <c r="C410" s="45"/>
      <c r="D410" s="45"/>
      <c r="E410" s="47"/>
      <c r="F410" s="220"/>
      <c r="G410" s="45"/>
      <c r="H410" s="163"/>
      <c r="I410" s="47"/>
      <c r="J410" s="47"/>
      <c r="AB410" s="9"/>
    </row>
    <row r="411" spans="1:28" s="7" customFormat="1" ht="17.100000000000001" customHeight="1" thickBot="1">
      <c r="A411" s="238">
        <v>325030</v>
      </c>
      <c r="B411" s="244" t="s">
        <v>662</v>
      </c>
      <c r="C411" s="240" t="s">
        <v>161</v>
      </c>
      <c r="D411" s="240">
        <v>5</v>
      </c>
      <c r="E411" s="241">
        <v>277.02</v>
      </c>
      <c r="F411" s="242">
        <f t="shared" si="36"/>
        <v>92.339999999999989</v>
      </c>
      <c r="G411" s="240"/>
      <c r="H411" s="243">
        <f t="shared" ref="H411:H426" si="38">G411*E411</f>
        <v>0</v>
      </c>
      <c r="I411" s="241">
        <v>3</v>
      </c>
      <c r="J411" s="241">
        <f>I411*G411</f>
        <v>0</v>
      </c>
      <c r="AB411" s="9"/>
    </row>
    <row r="412" spans="1:28" s="7" customFormat="1" ht="17.100000000000001" customHeight="1" thickBot="1">
      <c r="A412" s="238">
        <v>325060</v>
      </c>
      <c r="B412" s="244" t="s">
        <v>160</v>
      </c>
      <c r="C412" s="240" t="s">
        <v>161</v>
      </c>
      <c r="D412" s="240">
        <v>5</v>
      </c>
      <c r="E412" s="241">
        <v>277.02</v>
      </c>
      <c r="F412" s="242">
        <f t="shared" si="36"/>
        <v>92.339999999999989</v>
      </c>
      <c r="G412" s="240"/>
      <c r="H412" s="243">
        <f t="shared" si="38"/>
        <v>0</v>
      </c>
      <c r="I412" s="241">
        <v>3</v>
      </c>
      <c r="J412" s="241">
        <f>I412*G412</f>
        <v>0</v>
      </c>
      <c r="AB412" s="9"/>
    </row>
    <row r="413" spans="1:28" s="7" customFormat="1" ht="17.100000000000001" customHeight="1" thickBot="1">
      <c r="A413" s="80" t="s">
        <v>13</v>
      </c>
      <c r="B413" s="35"/>
      <c r="C413" s="12"/>
      <c r="D413" s="12"/>
      <c r="E413" s="207"/>
      <c r="F413" s="229"/>
      <c r="G413" s="194"/>
      <c r="H413" s="195"/>
      <c r="I413" s="196"/>
      <c r="J413" s="135"/>
      <c r="AB413" s="9"/>
    </row>
    <row r="414" spans="1:28" s="7" customFormat="1" ht="17.100000000000001" customHeight="1" thickBot="1">
      <c r="A414" s="238">
        <v>325100</v>
      </c>
      <c r="B414" s="268" t="s">
        <v>710</v>
      </c>
      <c r="C414" s="270" t="s">
        <v>371</v>
      </c>
      <c r="D414" s="240">
        <v>5</v>
      </c>
      <c r="E414" s="241">
        <v>365.94</v>
      </c>
      <c r="F414" s="242">
        <f t="shared" si="36"/>
        <v>52.277142857142856</v>
      </c>
      <c r="G414" s="240"/>
      <c r="H414" s="243">
        <f t="shared" si="38"/>
        <v>0</v>
      </c>
      <c r="I414" s="241">
        <v>7</v>
      </c>
      <c r="J414" s="241">
        <f t="shared" ref="J414:J421" si="39">I414*G414</f>
        <v>0</v>
      </c>
      <c r="AB414" s="9"/>
    </row>
    <row r="415" spans="1:28" s="7" customFormat="1" ht="17.100000000000001" customHeight="1" thickBot="1">
      <c r="A415" s="238">
        <v>325120</v>
      </c>
      <c r="B415" s="268" t="s">
        <v>711</v>
      </c>
      <c r="C415" s="270" t="s">
        <v>371</v>
      </c>
      <c r="D415" s="240">
        <v>5</v>
      </c>
      <c r="E415" s="241">
        <v>365.94</v>
      </c>
      <c r="F415" s="242">
        <f t="shared" si="36"/>
        <v>52.277142857142856</v>
      </c>
      <c r="G415" s="240"/>
      <c r="H415" s="243">
        <f t="shared" si="38"/>
        <v>0</v>
      </c>
      <c r="I415" s="241">
        <v>7</v>
      </c>
      <c r="J415" s="241">
        <f t="shared" si="39"/>
        <v>0</v>
      </c>
      <c r="AB415" s="9"/>
    </row>
    <row r="416" spans="1:28" s="7" customFormat="1" ht="17.100000000000001" customHeight="1" thickBot="1">
      <c r="A416" s="238">
        <v>325130</v>
      </c>
      <c r="B416" s="244" t="s">
        <v>378</v>
      </c>
      <c r="C416" s="240" t="s">
        <v>40</v>
      </c>
      <c r="D416" s="240">
        <v>5</v>
      </c>
      <c r="E416" s="241">
        <v>300.95999999999998</v>
      </c>
      <c r="F416" s="242">
        <f t="shared" si="36"/>
        <v>42.994285714285709</v>
      </c>
      <c r="G416" s="240"/>
      <c r="H416" s="243">
        <f t="shared" si="38"/>
        <v>0</v>
      </c>
      <c r="I416" s="241">
        <v>7</v>
      </c>
      <c r="J416" s="241">
        <f t="shared" si="39"/>
        <v>0</v>
      </c>
      <c r="AB416" s="9"/>
    </row>
    <row r="417" spans="1:28" s="7" customFormat="1" ht="17.100000000000001" customHeight="1" thickBot="1">
      <c r="A417" s="238">
        <v>325205</v>
      </c>
      <c r="B417" s="268" t="s">
        <v>712</v>
      </c>
      <c r="C417" s="274" t="s">
        <v>371</v>
      </c>
      <c r="D417" s="240">
        <v>5</v>
      </c>
      <c r="E417" s="241">
        <v>365.94</v>
      </c>
      <c r="F417" s="242">
        <f t="shared" si="36"/>
        <v>52.277142857142856</v>
      </c>
      <c r="G417" s="240"/>
      <c r="H417" s="243">
        <f t="shared" si="38"/>
        <v>0</v>
      </c>
      <c r="I417" s="241">
        <v>7</v>
      </c>
      <c r="J417" s="241">
        <f t="shared" si="39"/>
        <v>0</v>
      </c>
      <c r="AB417" s="9"/>
    </row>
    <row r="418" spans="1:28" s="94" customFormat="1" ht="17.100000000000001" customHeight="1" thickBot="1">
      <c r="A418" s="245">
        <v>325210</v>
      </c>
      <c r="B418" s="246" t="s">
        <v>625</v>
      </c>
      <c r="C418" s="247" t="s">
        <v>371</v>
      </c>
      <c r="D418" s="240">
        <v>5</v>
      </c>
      <c r="E418" s="248">
        <v>359.09999999999997</v>
      </c>
      <c r="F418" s="250">
        <f t="shared" si="36"/>
        <v>51.3</v>
      </c>
      <c r="G418" s="247"/>
      <c r="H418" s="243">
        <f t="shared" si="38"/>
        <v>0</v>
      </c>
      <c r="I418" s="248">
        <v>7</v>
      </c>
      <c r="J418" s="248">
        <f t="shared" si="39"/>
        <v>0</v>
      </c>
      <c r="AB418" s="178"/>
    </row>
    <row r="419" spans="1:28" s="94" customFormat="1" ht="17.100000000000001" customHeight="1" thickBot="1">
      <c r="A419" s="245">
        <v>325260</v>
      </c>
      <c r="B419" s="246" t="s">
        <v>626</v>
      </c>
      <c r="C419" s="270" t="s">
        <v>37</v>
      </c>
      <c r="D419" s="247">
        <v>5</v>
      </c>
      <c r="E419" s="248">
        <v>300.95999999999998</v>
      </c>
      <c r="F419" s="250">
        <f t="shared" si="36"/>
        <v>42.994285714285709</v>
      </c>
      <c r="G419" s="247"/>
      <c r="H419" s="249">
        <f t="shared" si="38"/>
        <v>0</v>
      </c>
      <c r="I419" s="248">
        <v>7</v>
      </c>
      <c r="J419" s="248">
        <f t="shared" si="39"/>
        <v>0</v>
      </c>
      <c r="AB419" s="178"/>
    </row>
    <row r="420" spans="1:28" s="7" customFormat="1" ht="17.100000000000001" customHeight="1" thickBot="1">
      <c r="A420" s="238">
        <v>325280</v>
      </c>
      <c r="B420" s="244" t="s">
        <v>370</v>
      </c>
      <c r="C420" s="240" t="s">
        <v>371</v>
      </c>
      <c r="D420" s="240">
        <v>5</v>
      </c>
      <c r="E420" s="241">
        <v>353.96999999999997</v>
      </c>
      <c r="F420" s="242">
        <f t="shared" si="36"/>
        <v>50.567142857142855</v>
      </c>
      <c r="G420" s="240"/>
      <c r="H420" s="243">
        <f t="shared" si="38"/>
        <v>0</v>
      </c>
      <c r="I420" s="241">
        <v>7</v>
      </c>
      <c r="J420" s="241">
        <f t="shared" si="39"/>
        <v>0</v>
      </c>
      <c r="AB420" s="9"/>
    </row>
    <row r="421" spans="1:28" s="7" customFormat="1" ht="17.100000000000001" customHeight="1" thickBot="1">
      <c r="A421" s="238">
        <v>325295</v>
      </c>
      <c r="B421" s="268" t="s">
        <v>713</v>
      </c>
      <c r="C421" s="270" t="s">
        <v>371</v>
      </c>
      <c r="D421" s="240">
        <v>5</v>
      </c>
      <c r="E421" s="241">
        <v>406.97999999999996</v>
      </c>
      <c r="F421" s="242">
        <f t="shared" si="36"/>
        <v>58.139999999999993</v>
      </c>
      <c r="G421" s="240"/>
      <c r="H421" s="243">
        <f t="shared" si="38"/>
        <v>0</v>
      </c>
      <c r="I421" s="241">
        <v>7</v>
      </c>
      <c r="J421" s="241">
        <f t="shared" si="39"/>
        <v>0</v>
      </c>
      <c r="AB421" s="9"/>
    </row>
    <row r="422" spans="1:28" s="7" customFormat="1" ht="17.100000000000001" customHeight="1" thickBot="1">
      <c r="A422" s="80" t="s">
        <v>10</v>
      </c>
      <c r="B422" s="35"/>
      <c r="C422" s="12"/>
      <c r="D422" s="12"/>
      <c r="E422" s="207"/>
      <c r="F422" s="229"/>
      <c r="G422" s="194"/>
      <c r="H422" s="195"/>
      <c r="I422" s="196"/>
      <c r="J422" s="135"/>
      <c r="AB422" s="9"/>
    </row>
    <row r="423" spans="1:28" s="7" customFormat="1" ht="17.100000000000001" customHeight="1" thickBot="1">
      <c r="A423" s="238">
        <v>325330</v>
      </c>
      <c r="B423" s="244" t="s">
        <v>162</v>
      </c>
      <c r="C423" s="240" t="s">
        <v>28</v>
      </c>
      <c r="D423" s="240">
        <v>5</v>
      </c>
      <c r="E423" s="241">
        <v>0</v>
      </c>
      <c r="F423" s="242">
        <f t="shared" si="36"/>
        <v>0</v>
      </c>
      <c r="G423" s="240"/>
      <c r="H423" s="243">
        <f t="shared" si="38"/>
        <v>0</v>
      </c>
      <c r="I423" s="241">
        <v>5</v>
      </c>
      <c r="J423" s="241">
        <f>I423*G423</f>
        <v>0</v>
      </c>
      <c r="AB423" s="9"/>
    </row>
    <row r="424" spans="1:28" s="7" customFormat="1" ht="17.100000000000001" customHeight="1" thickBot="1">
      <c r="A424" s="238">
        <v>325380</v>
      </c>
      <c r="B424" s="244" t="s">
        <v>373</v>
      </c>
      <c r="C424" s="240" t="s">
        <v>28</v>
      </c>
      <c r="D424" s="240">
        <v>5</v>
      </c>
      <c r="E424" s="241">
        <v>0</v>
      </c>
      <c r="F424" s="242">
        <f t="shared" si="36"/>
        <v>0</v>
      </c>
      <c r="G424" s="240"/>
      <c r="H424" s="243">
        <f t="shared" si="38"/>
        <v>0</v>
      </c>
      <c r="I424" s="241">
        <v>5</v>
      </c>
      <c r="J424" s="241">
        <f>I424*G424</f>
        <v>0</v>
      </c>
      <c r="AB424" s="9"/>
    </row>
    <row r="425" spans="1:28" s="7" customFormat="1" ht="17.100000000000001" customHeight="1" thickBot="1">
      <c r="A425" s="238">
        <v>325400</v>
      </c>
      <c r="B425" s="244" t="s">
        <v>163</v>
      </c>
      <c r="C425" s="240" t="s">
        <v>28</v>
      </c>
      <c r="D425" s="240">
        <v>5</v>
      </c>
      <c r="E425" s="241">
        <v>0</v>
      </c>
      <c r="F425" s="242">
        <f t="shared" si="36"/>
        <v>0</v>
      </c>
      <c r="G425" s="240"/>
      <c r="H425" s="243">
        <f t="shared" si="38"/>
        <v>0</v>
      </c>
      <c r="I425" s="241">
        <v>5</v>
      </c>
      <c r="J425" s="241">
        <f>I425*G425</f>
        <v>0</v>
      </c>
      <c r="AB425" s="9"/>
    </row>
    <row r="426" spans="1:28" s="7" customFormat="1" ht="17.100000000000001" customHeight="1" thickBot="1">
      <c r="A426" s="238">
        <v>325420</v>
      </c>
      <c r="B426" s="244" t="s">
        <v>164</v>
      </c>
      <c r="C426" s="240" t="s">
        <v>28</v>
      </c>
      <c r="D426" s="240">
        <v>5</v>
      </c>
      <c r="E426" s="241">
        <v>0</v>
      </c>
      <c r="F426" s="242">
        <f t="shared" si="36"/>
        <v>0</v>
      </c>
      <c r="G426" s="240"/>
      <c r="H426" s="243">
        <f t="shared" si="38"/>
        <v>0</v>
      </c>
      <c r="I426" s="241">
        <v>5</v>
      </c>
      <c r="J426" s="241">
        <f>I426*G426</f>
        <v>0</v>
      </c>
      <c r="AB426" s="9"/>
    </row>
    <row r="427" spans="1:28" s="7" customFormat="1" ht="17.100000000000001" customHeight="1" thickBot="1">
      <c r="A427" s="275" t="s">
        <v>455</v>
      </c>
      <c r="B427" s="256"/>
      <c r="C427" s="215"/>
      <c r="D427" s="215"/>
      <c r="E427" s="188"/>
      <c r="F427" s="130"/>
      <c r="G427" s="215"/>
      <c r="H427" s="216"/>
      <c r="I427" s="188"/>
      <c r="J427" s="188"/>
      <c r="AB427" s="9"/>
    </row>
    <row r="428" spans="1:28" s="7" customFormat="1" ht="17.100000000000001" customHeight="1" thickBot="1">
      <c r="A428" s="76" t="s">
        <v>14</v>
      </c>
      <c r="B428" s="44"/>
      <c r="C428" s="45"/>
      <c r="D428" s="45"/>
      <c r="E428" s="47"/>
      <c r="F428" s="220"/>
      <c r="G428" s="45"/>
      <c r="H428" s="163"/>
      <c r="I428" s="47"/>
      <c r="J428" s="47"/>
      <c r="AB428" s="9"/>
    </row>
    <row r="429" spans="1:28" s="7" customFormat="1" ht="17.100000000000001" customHeight="1" thickBot="1">
      <c r="A429" s="238">
        <v>325450</v>
      </c>
      <c r="B429" s="244" t="s">
        <v>165</v>
      </c>
      <c r="C429" s="240" t="s">
        <v>102</v>
      </c>
      <c r="D429" s="240">
        <v>5</v>
      </c>
      <c r="E429" s="241">
        <v>294.12</v>
      </c>
      <c r="F429" s="242">
        <f t="shared" si="36"/>
        <v>29.411999999999999</v>
      </c>
      <c r="G429" s="240"/>
      <c r="H429" s="243">
        <f t="shared" ref="H429:H441" si="40">G429*E429</f>
        <v>0</v>
      </c>
      <c r="I429" s="241">
        <v>10</v>
      </c>
      <c r="J429" s="241">
        <f>I429*G429</f>
        <v>0</v>
      </c>
      <c r="AB429" s="9"/>
    </row>
    <row r="430" spans="1:28" s="7" customFormat="1" ht="17.100000000000001" customHeight="1" thickBot="1">
      <c r="A430" s="238">
        <v>325470</v>
      </c>
      <c r="B430" s="244" t="s">
        <v>166</v>
      </c>
      <c r="C430" s="240" t="s">
        <v>102</v>
      </c>
      <c r="D430" s="240">
        <v>5</v>
      </c>
      <c r="E430" s="241">
        <v>328.32</v>
      </c>
      <c r="F430" s="242">
        <f t="shared" si="36"/>
        <v>32.832000000000001</v>
      </c>
      <c r="G430" s="240"/>
      <c r="H430" s="243">
        <f t="shared" si="40"/>
        <v>0</v>
      </c>
      <c r="I430" s="241">
        <v>10</v>
      </c>
      <c r="J430" s="241">
        <f>I430*G430</f>
        <v>0</v>
      </c>
      <c r="AB430" s="9"/>
    </row>
    <row r="431" spans="1:28" s="7" customFormat="1" ht="17.100000000000001" customHeight="1" thickBot="1">
      <c r="A431" s="238">
        <v>325480</v>
      </c>
      <c r="B431" s="244" t="s">
        <v>372</v>
      </c>
      <c r="C431" s="240" t="s">
        <v>102</v>
      </c>
      <c r="D431" s="240">
        <v>5</v>
      </c>
      <c r="E431" s="241">
        <v>263.33999999999997</v>
      </c>
      <c r="F431" s="242">
        <f t="shared" si="36"/>
        <v>26.333999999999996</v>
      </c>
      <c r="G431" s="240"/>
      <c r="H431" s="243">
        <f t="shared" si="40"/>
        <v>0</v>
      </c>
      <c r="I431" s="241">
        <v>10</v>
      </c>
      <c r="J431" s="241">
        <f>I431*G431</f>
        <v>0</v>
      </c>
      <c r="AB431" s="9"/>
    </row>
    <row r="432" spans="1:28" s="7" customFormat="1" ht="17.100000000000001" customHeight="1" thickBot="1">
      <c r="A432" s="238">
        <v>325500</v>
      </c>
      <c r="B432" s="244" t="s">
        <v>167</v>
      </c>
      <c r="C432" s="240" t="s">
        <v>40</v>
      </c>
      <c r="D432" s="240">
        <v>5</v>
      </c>
      <c r="E432" s="241">
        <v>319.77</v>
      </c>
      <c r="F432" s="242">
        <f t="shared" si="36"/>
        <v>21.317999999999998</v>
      </c>
      <c r="G432" s="240"/>
      <c r="H432" s="243">
        <f t="shared" si="40"/>
        <v>0</v>
      </c>
      <c r="I432" s="241">
        <v>15</v>
      </c>
      <c r="J432" s="241">
        <f>I432*G432</f>
        <v>0</v>
      </c>
      <c r="AB432" s="9"/>
    </row>
    <row r="433" spans="1:28" s="7" customFormat="1" ht="17.100000000000001" customHeight="1" thickBot="1">
      <c r="A433" s="80" t="s">
        <v>15</v>
      </c>
      <c r="B433" s="35"/>
      <c r="C433" s="12"/>
      <c r="D433" s="12"/>
      <c r="E433" s="207"/>
      <c r="F433" s="229"/>
      <c r="G433" s="194"/>
      <c r="H433" s="195"/>
      <c r="I433" s="196"/>
      <c r="J433" s="135"/>
      <c r="AB433" s="9"/>
    </row>
    <row r="434" spans="1:28" s="7" customFormat="1" ht="17.100000000000001" customHeight="1" thickBot="1">
      <c r="A434" s="238">
        <v>325520</v>
      </c>
      <c r="B434" s="244" t="s">
        <v>282</v>
      </c>
      <c r="C434" s="240" t="s">
        <v>30</v>
      </c>
      <c r="D434" s="240">
        <v>5</v>
      </c>
      <c r="E434" s="241">
        <v>389.88</v>
      </c>
      <c r="F434" s="242">
        <f t="shared" ref="F434:F499" si="41">E434/I434</f>
        <v>77.975999999999999</v>
      </c>
      <c r="G434" s="240"/>
      <c r="H434" s="243">
        <f t="shared" si="40"/>
        <v>0</v>
      </c>
      <c r="I434" s="241">
        <v>5</v>
      </c>
      <c r="J434" s="241">
        <f t="shared" ref="J434:J439" si="42">I434*G434</f>
        <v>0</v>
      </c>
      <c r="AB434" s="9"/>
    </row>
    <row r="435" spans="1:28" s="7" customFormat="1" ht="17.100000000000001" customHeight="1" thickBot="1">
      <c r="A435" s="238">
        <v>325570</v>
      </c>
      <c r="B435" s="244" t="s">
        <v>145</v>
      </c>
      <c r="C435" s="240" t="s">
        <v>46</v>
      </c>
      <c r="D435" s="240">
        <v>5</v>
      </c>
      <c r="E435" s="241">
        <v>333.45</v>
      </c>
      <c r="F435" s="242">
        <f t="shared" si="41"/>
        <v>166.72499999999999</v>
      </c>
      <c r="G435" s="240"/>
      <c r="H435" s="243">
        <f t="shared" si="40"/>
        <v>0</v>
      </c>
      <c r="I435" s="241">
        <v>2</v>
      </c>
      <c r="J435" s="241">
        <f t="shared" si="42"/>
        <v>0</v>
      </c>
      <c r="AB435" s="9"/>
    </row>
    <row r="436" spans="1:28" s="94" customFormat="1" ht="17.100000000000001" customHeight="1" thickBot="1">
      <c r="A436" s="245">
        <v>325595</v>
      </c>
      <c r="B436" s="246" t="s">
        <v>627</v>
      </c>
      <c r="C436" s="247" t="s">
        <v>102</v>
      </c>
      <c r="D436" s="247">
        <v>5</v>
      </c>
      <c r="E436" s="248">
        <v>249.66</v>
      </c>
      <c r="F436" s="250">
        <f t="shared" si="41"/>
        <v>35.665714285714287</v>
      </c>
      <c r="G436" s="247"/>
      <c r="H436" s="249">
        <f t="shared" si="40"/>
        <v>0</v>
      </c>
      <c r="I436" s="248">
        <v>7</v>
      </c>
      <c r="J436" s="248">
        <f t="shared" si="42"/>
        <v>0</v>
      </c>
      <c r="AB436" s="178"/>
    </row>
    <row r="437" spans="1:28" s="7" customFormat="1" ht="17.100000000000001" customHeight="1" thickBot="1">
      <c r="A437" s="238">
        <v>325650</v>
      </c>
      <c r="B437" s="244" t="s">
        <v>151</v>
      </c>
      <c r="C437" s="240" t="s">
        <v>28</v>
      </c>
      <c r="D437" s="240">
        <v>5</v>
      </c>
      <c r="E437" s="241">
        <v>338.58</v>
      </c>
      <c r="F437" s="242">
        <f t="shared" si="41"/>
        <v>112.86</v>
      </c>
      <c r="G437" s="240"/>
      <c r="H437" s="243">
        <f t="shared" si="40"/>
        <v>0</v>
      </c>
      <c r="I437" s="241">
        <v>3</v>
      </c>
      <c r="J437" s="241">
        <f t="shared" si="42"/>
        <v>0</v>
      </c>
      <c r="AB437" s="9"/>
    </row>
    <row r="438" spans="1:28" s="7" customFormat="1" ht="17.100000000000001" customHeight="1" thickBot="1">
      <c r="A438" s="238">
        <v>325670</v>
      </c>
      <c r="B438" s="244" t="s">
        <v>168</v>
      </c>
      <c r="C438" s="240" t="s">
        <v>102</v>
      </c>
      <c r="D438" s="240">
        <v>5</v>
      </c>
      <c r="E438" s="241">
        <v>271.89</v>
      </c>
      <c r="F438" s="242">
        <f t="shared" si="41"/>
        <v>27.189</v>
      </c>
      <c r="G438" s="240"/>
      <c r="H438" s="243">
        <f t="shared" si="40"/>
        <v>0</v>
      </c>
      <c r="I438" s="241">
        <v>10</v>
      </c>
      <c r="J438" s="241">
        <f t="shared" si="42"/>
        <v>0</v>
      </c>
      <c r="AB438" s="9"/>
    </row>
    <row r="439" spans="1:28" s="7" customFormat="1" ht="17.100000000000001" customHeight="1" thickBot="1">
      <c r="A439" s="238">
        <v>325719</v>
      </c>
      <c r="B439" s="244" t="s">
        <v>169</v>
      </c>
      <c r="C439" s="240" t="s">
        <v>40</v>
      </c>
      <c r="D439" s="240">
        <v>5</v>
      </c>
      <c r="E439" s="241">
        <v>374.48999999999995</v>
      </c>
      <c r="F439" s="242">
        <f t="shared" si="41"/>
        <v>37.448999999999998</v>
      </c>
      <c r="G439" s="240"/>
      <c r="H439" s="243">
        <f t="shared" si="40"/>
        <v>0</v>
      </c>
      <c r="I439" s="241">
        <v>10</v>
      </c>
      <c r="J439" s="241">
        <f t="shared" si="42"/>
        <v>0</v>
      </c>
      <c r="AB439" s="9"/>
    </row>
    <row r="440" spans="1:28" s="7" customFormat="1" ht="17.100000000000001" customHeight="1" thickBot="1">
      <c r="A440" s="80" t="s">
        <v>16</v>
      </c>
      <c r="B440" s="35"/>
      <c r="C440" s="12"/>
      <c r="D440" s="12"/>
      <c r="E440" s="207"/>
      <c r="F440" s="229"/>
      <c r="G440" s="194"/>
      <c r="H440" s="195"/>
      <c r="I440" s="196"/>
      <c r="J440" s="135"/>
      <c r="AB440" s="9"/>
    </row>
    <row r="441" spans="1:28" s="7" customFormat="1" ht="17.100000000000001" customHeight="1" thickBot="1">
      <c r="A441" s="238">
        <v>852600</v>
      </c>
      <c r="B441" s="244" t="s">
        <v>447</v>
      </c>
      <c r="C441" s="240"/>
      <c r="D441" s="240">
        <v>1</v>
      </c>
      <c r="E441" s="241">
        <v>63782.999999999993</v>
      </c>
      <c r="F441" s="242">
        <f t="shared" si="41"/>
        <v>379.66071428571422</v>
      </c>
      <c r="G441" s="240"/>
      <c r="H441" s="243">
        <f t="shared" si="40"/>
        <v>0</v>
      </c>
      <c r="I441" s="241">
        <v>168</v>
      </c>
      <c r="J441" s="241">
        <f>I441*G441</f>
        <v>0</v>
      </c>
      <c r="AB441" s="9"/>
    </row>
    <row r="442" spans="1:28" s="7" customFormat="1" ht="17.100000000000001" customHeight="1" thickBot="1">
      <c r="A442" s="80" t="s">
        <v>453</v>
      </c>
      <c r="B442" s="35"/>
      <c r="C442" s="12"/>
      <c r="D442" s="12"/>
      <c r="E442" s="207"/>
      <c r="F442" s="229"/>
      <c r="G442" s="194"/>
      <c r="H442" s="195"/>
      <c r="I442" s="196"/>
      <c r="J442" s="135"/>
      <c r="AB442" s="9"/>
    </row>
    <row r="443" spans="1:28" s="7" customFormat="1" ht="17.100000000000001" customHeight="1" thickBot="1">
      <c r="A443" s="238">
        <v>724100</v>
      </c>
      <c r="B443" s="276" t="s">
        <v>452</v>
      </c>
      <c r="C443" s="240" t="s">
        <v>27</v>
      </c>
      <c r="D443" s="240">
        <v>5</v>
      </c>
      <c r="E443" s="241">
        <v>1060.2</v>
      </c>
      <c r="F443" s="242">
        <f t="shared" si="41"/>
        <v>26.505000000000003</v>
      </c>
      <c r="G443" s="240"/>
      <c r="H443" s="243">
        <f t="shared" ref="H443:H476" si="43">G443*E443</f>
        <v>0</v>
      </c>
      <c r="I443" s="241">
        <v>40</v>
      </c>
      <c r="J443" s="241">
        <f>I443*G443</f>
        <v>0</v>
      </c>
      <c r="AB443" s="9"/>
    </row>
    <row r="444" spans="1:28" s="7" customFormat="1" ht="17.100000000000001" customHeight="1" thickBot="1">
      <c r="A444" s="238">
        <v>724101</v>
      </c>
      <c r="B444" s="276" t="s">
        <v>472</v>
      </c>
      <c r="C444" s="240" t="s">
        <v>27</v>
      </c>
      <c r="D444" s="240">
        <v>1</v>
      </c>
      <c r="E444" s="241">
        <v>19083.600000000002</v>
      </c>
      <c r="F444" s="242">
        <f t="shared" si="41"/>
        <v>26.505000000000003</v>
      </c>
      <c r="G444" s="240"/>
      <c r="H444" s="243">
        <f t="shared" si="43"/>
        <v>0</v>
      </c>
      <c r="I444" s="241">
        <v>720</v>
      </c>
      <c r="J444" s="241">
        <f>I444*G444</f>
        <v>0</v>
      </c>
      <c r="AB444" s="9"/>
    </row>
    <row r="445" spans="1:28" s="7" customFormat="1" ht="17.100000000000001" customHeight="1" thickBot="1">
      <c r="A445" s="134"/>
      <c r="B445" s="219"/>
      <c r="C445" s="12"/>
      <c r="D445" s="12"/>
      <c r="E445" s="207"/>
      <c r="F445" s="130"/>
      <c r="G445" s="194"/>
      <c r="H445" s="195"/>
      <c r="I445" s="196"/>
      <c r="J445" s="135"/>
      <c r="AB445" s="9"/>
    </row>
    <row r="446" spans="1:28" s="7" customFormat="1" ht="17.100000000000001" customHeight="1" thickBot="1">
      <c r="A446" s="76" t="s">
        <v>377</v>
      </c>
      <c r="B446" s="44"/>
      <c r="C446" s="45"/>
      <c r="D446" s="45"/>
      <c r="E446" s="53"/>
      <c r="F446" s="220"/>
      <c r="G446" s="52"/>
      <c r="H446" s="168"/>
      <c r="I446" s="53"/>
      <c r="J446" s="277"/>
      <c r="AB446" s="9"/>
    </row>
    <row r="447" spans="1:28" s="7" customFormat="1" ht="17.100000000000001" customHeight="1" thickBot="1">
      <c r="A447" s="238">
        <v>319650</v>
      </c>
      <c r="B447" s="276" t="s">
        <v>390</v>
      </c>
      <c r="C447" s="240" t="s">
        <v>27</v>
      </c>
      <c r="D447" s="240">
        <v>5</v>
      </c>
      <c r="E447" s="241">
        <v>940.49999999999989</v>
      </c>
      <c r="F447" s="242">
        <f t="shared" si="41"/>
        <v>23.512499999999996</v>
      </c>
      <c r="G447" s="240"/>
      <c r="H447" s="243">
        <f t="shared" si="43"/>
        <v>0</v>
      </c>
      <c r="I447" s="241">
        <v>40</v>
      </c>
      <c r="J447" s="241">
        <f>I447*G447</f>
        <v>0</v>
      </c>
      <c r="AB447" s="9"/>
    </row>
    <row r="448" spans="1:28" s="7" customFormat="1" ht="17.100000000000001" customHeight="1" thickBot="1">
      <c r="A448" s="238">
        <v>319651</v>
      </c>
      <c r="B448" s="276" t="s">
        <v>451</v>
      </c>
      <c r="C448" s="240" t="s">
        <v>27</v>
      </c>
      <c r="D448" s="240">
        <v>1</v>
      </c>
      <c r="E448" s="241">
        <v>14107.5</v>
      </c>
      <c r="F448" s="242">
        <f t="shared" si="41"/>
        <v>23.512499999999999</v>
      </c>
      <c r="G448" s="240"/>
      <c r="H448" s="243">
        <f t="shared" si="43"/>
        <v>0</v>
      </c>
      <c r="I448" s="241">
        <v>600</v>
      </c>
      <c r="J448" s="241">
        <f>I448*G448</f>
        <v>0</v>
      </c>
      <c r="AB448" s="9"/>
    </row>
    <row r="449" spans="1:28" s="7" customFormat="1" ht="17.100000000000001" customHeight="1" thickBot="1">
      <c r="A449" s="134"/>
      <c r="B449" s="219"/>
      <c r="C449" s="12"/>
      <c r="D449" s="12"/>
      <c r="E449" s="135"/>
      <c r="F449" s="130"/>
      <c r="G449" s="12"/>
      <c r="H449" s="167"/>
      <c r="I449" s="135"/>
      <c r="J449" s="135"/>
      <c r="AB449" s="9"/>
    </row>
    <row r="450" spans="1:28" s="7" customFormat="1" ht="17.100000000000001" customHeight="1" thickBot="1">
      <c r="A450" s="87" t="s">
        <v>17</v>
      </c>
      <c r="B450" s="44"/>
      <c r="C450" s="45"/>
      <c r="D450" s="45"/>
      <c r="E450" s="47"/>
      <c r="F450" s="220"/>
      <c r="G450" s="45"/>
      <c r="H450" s="163"/>
      <c r="I450" s="47"/>
      <c r="J450" s="47"/>
      <c r="AB450" s="9"/>
    </row>
    <row r="451" spans="1:28" s="7" customFormat="1" ht="17.100000000000001" customHeight="1" thickBot="1">
      <c r="A451" s="238">
        <v>313200</v>
      </c>
      <c r="B451" s="244" t="s">
        <v>301</v>
      </c>
      <c r="C451" s="240" t="s">
        <v>43</v>
      </c>
      <c r="D451" s="240">
        <v>5</v>
      </c>
      <c r="E451" s="241">
        <v>386.46</v>
      </c>
      <c r="F451" s="242">
        <f t="shared" si="41"/>
        <v>77.292000000000002</v>
      </c>
      <c r="G451" s="240"/>
      <c r="H451" s="243">
        <f t="shared" si="43"/>
        <v>0</v>
      </c>
      <c r="I451" s="241">
        <v>5</v>
      </c>
      <c r="J451" s="241">
        <f t="shared" ref="J451:J474" si="44">I451*G451</f>
        <v>0</v>
      </c>
      <c r="AB451" s="9"/>
    </row>
    <row r="452" spans="1:28" s="7" customFormat="1" ht="17.100000000000001" customHeight="1" thickBot="1">
      <c r="A452" s="238">
        <v>313250</v>
      </c>
      <c r="B452" s="244" t="s">
        <v>186</v>
      </c>
      <c r="C452" s="240" t="s">
        <v>43</v>
      </c>
      <c r="D452" s="240">
        <v>5</v>
      </c>
      <c r="E452" s="241">
        <v>318.06</v>
      </c>
      <c r="F452" s="242">
        <f t="shared" si="41"/>
        <v>63.612000000000002</v>
      </c>
      <c r="G452" s="240"/>
      <c r="H452" s="243">
        <f t="shared" si="43"/>
        <v>0</v>
      </c>
      <c r="I452" s="241">
        <v>5</v>
      </c>
      <c r="J452" s="241">
        <f t="shared" si="44"/>
        <v>0</v>
      </c>
      <c r="AB452" s="9"/>
    </row>
    <row r="453" spans="1:28" s="7" customFormat="1" ht="17.100000000000001" customHeight="1" thickBot="1">
      <c r="A453" s="238">
        <v>313360</v>
      </c>
      <c r="B453" s="239" t="s">
        <v>714</v>
      </c>
      <c r="C453" s="270" t="s">
        <v>43</v>
      </c>
      <c r="D453" s="240">
        <v>5</v>
      </c>
      <c r="E453" s="241">
        <v>299.25</v>
      </c>
      <c r="F453" s="242">
        <f t="shared" si="41"/>
        <v>59.85</v>
      </c>
      <c r="G453" s="240"/>
      <c r="H453" s="243">
        <f t="shared" si="43"/>
        <v>0</v>
      </c>
      <c r="I453" s="241">
        <v>5</v>
      </c>
      <c r="J453" s="241">
        <f t="shared" si="44"/>
        <v>0</v>
      </c>
      <c r="AB453" s="9"/>
    </row>
    <row r="454" spans="1:28" s="7" customFormat="1" ht="17.100000000000001" customHeight="1" thickBot="1">
      <c r="A454" s="238">
        <v>313420</v>
      </c>
      <c r="B454" s="244" t="s">
        <v>302</v>
      </c>
      <c r="C454" s="240" t="s">
        <v>43</v>
      </c>
      <c r="D454" s="240">
        <v>5</v>
      </c>
      <c r="E454" s="241">
        <v>253.07999999999998</v>
      </c>
      <c r="F454" s="242">
        <f t="shared" si="41"/>
        <v>50.616</v>
      </c>
      <c r="G454" s="240"/>
      <c r="H454" s="243">
        <f t="shared" si="43"/>
        <v>0</v>
      </c>
      <c r="I454" s="241">
        <v>5</v>
      </c>
      <c r="J454" s="241">
        <f t="shared" si="44"/>
        <v>0</v>
      </c>
      <c r="AB454" s="9"/>
    </row>
    <row r="455" spans="1:28" s="7" customFormat="1" ht="17.100000000000001" customHeight="1" thickBot="1">
      <c r="A455" s="238">
        <v>313430</v>
      </c>
      <c r="B455" s="239" t="s">
        <v>715</v>
      </c>
      <c r="C455" s="262" t="s">
        <v>43</v>
      </c>
      <c r="D455" s="240">
        <v>5</v>
      </c>
      <c r="E455" s="241">
        <v>259.92</v>
      </c>
      <c r="F455" s="242">
        <f t="shared" si="41"/>
        <v>51.984000000000002</v>
      </c>
      <c r="G455" s="240"/>
      <c r="H455" s="243">
        <f t="shared" si="43"/>
        <v>0</v>
      </c>
      <c r="I455" s="241">
        <v>5</v>
      </c>
      <c r="J455" s="241">
        <f t="shared" si="44"/>
        <v>0</v>
      </c>
      <c r="AB455" s="9"/>
    </row>
    <row r="456" spans="1:28" s="7" customFormat="1" ht="17.100000000000001" customHeight="1" thickBot="1">
      <c r="A456" s="238">
        <v>313440</v>
      </c>
      <c r="B456" s="244" t="s">
        <v>303</v>
      </c>
      <c r="C456" s="240" t="s">
        <v>43</v>
      </c>
      <c r="D456" s="240">
        <v>5</v>
      </c>
      <c r="E456" s="241">
        <v>444.59999999999997</v>
      </c>
      <c r="F456" s="242">
        <f t="shared" si="41"/>
        <v>88.919999999999987</v>
      </c>
      <c r="G456" s="240"/>
      <c r="H456" s="243">
        <f t="shared" si="43"/>
        <v>0</v>
      </c>
      <c r="I456" s="241">
        <v>5</v>
      </c>
      <c r="J456" s="241">
        <f t="shared" si="44"/>
        <v>0</v>
      </c>
      <c r="AB456" s="9"/>
    </row>
    <row r="457" spans="1:28" s="94" customFormat="1" ht="17.100000000000001" customHeight="1" thickBot="1">
      <c r="A457" s="245">
        <v>313465</v>
      </c>
      <c r="B457" s="246" t="s">
        <v>628</v>
      </c>
      <c r="C457" s="247" t="s">
        <v>74</v>
      </c>
      <c r="D457" s="247">
        <v>5</v>
      </c>
      <c r="E457" s="248">
        <v>283.86</v>
      </c>
      <c r="F457" s="250">
        <f t="shared" si="41"/>
        <v>94.62</v>
      </c>
      <c r="G457" s="247"/>
      <c r="H457" s="249">
        <f t="shared" si="43"/>
        <v>0</v>
      </c>
      <c r="I457" s="248">
        <v>3</v>
      </c>
      <c r="J457" s="248">
        <f t="shared" si="44"/>
        <v>0</v>
      </c>
      <c r="AB457" s="178"/>
    </row>
    <row r="458" spans="1:28" s="7" customFormat="1" ht="17.100000000000001" customHeight="1" thickBot="1">
      <c r="A458" s="238">
        <v>313510</v>
      </c>
      <c r="B458" s="244" t="s">
        <v>412</v>
      </c>
      <c r="C458" s="240" t="s">
        <v>43</v>
      </c>
      <c r="D458" s="240">
        <v>5</v>
      </c>
      <c r="E458" s="241">
        <v>268.47000000000003</v>
      </c>
      <c r="F458" s="242">
        <f t="shared" si="41"/>
        <v>53.694000000000003</v>
      </c>
      <c r="G458" s="240"/>
      <c r="H458" s="243">
        <f t="shared" si="43"/>
        <v>0</v>
      </c>
      <c r="I458" s="241">
        <v>5</v>
      </c>
      <c r="J458" s="241">
        <f t="shared" si="44"/>
        <v>0</v>
      </c>
      <c r="AB458" s="9"/>
    </row>
    <row r="459" spans="1:28" s="7" customFormat="1" ht="17.100000000000001" customHeight="1" thickBot="1">
      <c r="A459" s="238">
        <v>313520</v>
      </c>
      <c r="B459" s="244" t="s">
        <v>187</v>
      </c>
      <c r="C459" s="240" t="s">
        <v>74</v>
      </c>
      <c r="D459" s="240">
        <v>5</v>
      </c>
      <c r="E459" s="241">
        <v>290.7</v>
      </c>
      <c r="F459" s="242">
        <f t="shared" si="41"/>
        <v>58.14</v>
      </c>
      <c r="G459" s="240"/>
      <c r="H459" s="243">
        <f t="shared" si="43"/>
        <v>0</v>
      </c>
      <c r="I459" s="241">
        <v>5</v>
      </c>
      <c r="J459" s="241">
        <f t="shared" si="44"/>
        <v>0</v>
      </c>
      <c r="AB459" s="9"/>
    </row>
    <row r="460" spans="1:28" s="7" customFormat="1" ht="17.100000000000001" customHeight="1" thickBot="1">
      <c r="A460" s="238">
        <v>313525</v>
      </c>
      <c r="B460" s="244" t="s">
        <v>413</v>
      </c>
      <c r="C460" s="240" t="s">
        <v>43</v>
      </c>
      <c r="D460" s="240">
        <v>5</v>
      </c>
      <c r="E460" s="241">
        <v>311.21999999999997</v>
      </c>
      <c r="F460" s="242">
        <f t="shared" si="41"/>
        <v>62.243999999999993</v>
      </c>
      <c r="G460" s="240"/>
      <c r="H460" s="243">
        <f t="shared" si="43"/>
        <v>0</v>
      </c>
      <c r="I460" s="241">
        <v>5</v>
      </c>
      <c r="J460" s="241">
        <f t="shared" si="44"/>
        <v>0</v>
      </c>
      <c r="AB460" s="9"/>
    </row>
    <row r="461" spans="1:28" s="7" customFormat="1" ht="17.100000000000001" customHeight="1" thickBot="1">
      <c r="A461" s="238">
        <v>313535</v>
      </c>
      <c r="B461" s="244" t="s">
        <v>188</v>
      </c>
      <c r="C461" s="240" t="s">
        <v>193</v>
      </c>
      <c r="D461" s="240">
        <v>5</v>
      </c>
      <c r="E461" s="241">
        <v>282.14999999999998</v>
      </c>
      <c r="F461" s="242">
        <f t="shared" si="41"/>
        <v>56.429999999999993</v>
      </c>
      <c r="G461" s="240"/>
      <c r="H461" s="243">
        <f t="shared" si="43"/>
        <v>0</v>
      </c>
      <c r="I461" s="241">
        <v>5</v>
      </c>
      <c r="J461" s="241">
        <f t="shared" si="44"/>
        <v>0</v>
      </c>
      <c r="AB461" s="9"/>
    </row>
    <row r="462" spans="1:28" s="7" customFormat="1" ht="17.100000000000001" customHeight="1" thickBot="1">
      <c r="A462" s="238">
        <v>313540</v>
      </c>
      <c r="B462" s="244" t="s">
        <v>663</v>
      </c>
      <c r="C462" s="240" t="s">
        <v>74</v>
      </c>
      <c r="D462" s="240">
        <v>5</v>
      </c>
      <c r="E462" s="241">
        <v>282.14999999999998</v>
      </c>
      <c r="F462" s="242">
        <f t="shared" si="41"/>
        <v>56.429999999999993</v>
      </c>
      <c r="G462" s="240"/>
      <c r="H462" s="243">
        <f t="shared" si="43"/>
        <v>0</v>
      </c>
      <c r="I462" s="241">
        <v>5</v>
      </c>
      <c r="J462" s="241">
        <f t="shared" si="44"/>
        <v>0</v>
      </c>
      <c r="AB462" s="9"/>
    </row>
    <row r="463" spans="1:28" s="7" customFormat="1" ht="17.100000000000001" customHeight="1" thickBot="1">
      <c r="A463" s="238">
        <v>313900</v>
      </c>
      <c r="B463" s="244" t="s">
        <v>381</v>
      </c>
      <c r="C463" s="240" t="s">
        <v>43</v>
      </c>
      <c r="D463" s="240">
        <v>5</v>
      </c>
      <c r="E463" s="241">
        <v>282.14999999999998</v>
      </c>
      <c r="F463" s="242">
        <f t="shared" si="41"/>
        <v>56.429999999999993</v>
      </c>
      <c r="G463" s="240"/>
      <c r="H463" s="243">
        <f t="shared" si="43"/>
        <v>0</v>
      </c>
      <c r="I463" s="241">
        <v>5</v>
      </c>
      <c r="J463" s="241">
        <f t="shared" si="44"/>
        <v>0</v>
      </c>
      <c r="AB463" s="9"/>
    </row>
    <row r="464" spans="1:28" s="7" customFormat="1" ht="17.100000000000001" customHeight="1" thickBot="1">
      <c r="A464" s="238">
        <v>313935</v>
      </c>
      <c r="B464" s="244" t="s">
        <v>189</v>
      </c>
      <c r="C464" s="240" t="s">
        <v>74</v>
      </c>
      <c r="D464" s="240">
        <v>5</v>
      </c>
      <c r="E464" s="241">
        <v>318.06</v>
      </c>
      <c r="F464" s="242">
        <f t="shared" si="41"/>
        <v>106.02</v>
      </c>
      <c r="G464" s="240"/>
      <c r="H464" s="243">
        <f t="shared" si="43"/>
        <v>0</v>
      </c>
      <c r="I464" s="241">
        <v>3</v>
      </c>
      <c r="J464" s="241">
        <f t="shared" si="44"/>
        <v>0</v>
      </c>
      <c r="AB464" s="9"/>
    </row>
    <row r="465" spans="1:28" s="7" customFormat="1" ht="17.100000000000001" customHeight="1" thickBot="1">
      <c r="A465" s="238">
        <v>313960</v>
      </c>
      <c r="B465" s="244" t="s">
        <v>190</v>
      </c>
      <c r="C465" s="240" t="s">
        <v>43</v>
      </c>
      <c r="D465" s="240">
        <v>5</v>
      </c>
      <c r="E465" s="241">
        <v>230.85</v>
      </c>
      <c r="F465" s="242">
        <f t="shared" si="41"/>
        <v>46.17</v>
      </c>
      <c r="G465" s="240"/>
      <c r="H465" s="243">
        <f t="shared" si="43"/>
        <v>0</v>
      </c>
      <c r="I465" s="241">
        <v>5</v>
      </c>
      <c r="J465" s="241">
        <f t="shared" si="44"/>
        <v>0</v>
      </c>
      <c r="AB465" s="9"/>
    </row>
    <row r="466" spans="1:28" s="7" customFormat="1" ht="17.100000000000001" customHeight="1" thickBot="1">
      <c r="A466" s="238">
        <v>314100</v>
      </c>
      <c r="B466" s="244" t="s">
        <v>304</v>
      </c>
      <c r="C466" s="240" t="s">
        <v>43</v>
      </c>
      <c r="D466" s="240">
        <v>5</v>
      </c>
      <c r="E466" s="241">
        <v>290.7</v>
      </c>
      <c r="F466" s="242">
        <f t="shared" si="41"/>
        <v>58.14</v>
      </c>
      <c r="G466" s="240"/>
      <c r="H466" s="243">
        <f t="shared" si="43"/>
        <v>0</v>
      </c>
      <c r="I466" s="241">
        <v>5</v>
      </c>
      <c r="J466" s="241">
        <f t="shared" si="44"/>
        <v>0</v>
      </c>
      <c r="AB466" s="9"/>
    </row>
    <row r="467" spans="1:28" s="94" customFormat="1" ht="17.100000000000001" customHeight="1" thickBot="1">
      <c r="A467" s="245">
        <v>314230</v>
      </c>
      <c r="B467" s="246" t="s">
        <v>629</v>
      </c>
      <c r="C467" s="270" t="s">
        <v>43</v>
      </c>
      <c r="D467" s="247">
        <v>5</v>
      </c>
      <c r="E467" s="248">
        <v>253.07999999999998</v>
      </c>
      <c r="F467" s="250">
        <f t="shared" si="41"/>
        <v>50.616</v>
      </c>
      <c r="G467" s="247"/>
      <c r="H467" s="249">
        <f t="shared" si="43"/>
        <v>0</v>
      </c>
      <c r="I467" s="248">
        <v>5</v>
      </c>
      <c r="J467" s="248">
        <f t="shared" si="44"/>
        <v>0</v>
      </c>
      <c r="AB467" s="178"/>
    </row>
    <row r="468" spans="1:28" s="94" customFormat="1" ht="17.100000000000001" customHeight="1" thickBot="1">
      <c r="A468" s="245">
        <v>314340</v>
      </c>
      <c r="B468" s="239" t="s">
        <v>716</v>
      </c>
      <c r="C468" s="270" t="s">
        <v>43</v>
      </c>
      <c r="D468" s="247">
        <v>5</v>
      </c>
      <c r="E468" s="248">
        <v>259.92</v>
      </c>
      <c r="F468" s="250">
        <f t="shared" si="41"/>
        <v>51.984000000000002</v>
      </c>
      <c r="G468" s="247"/>
      <c r="H468" s="249">
        <f t="shared" si="43"/>
        <v>0</v>
      </c>
      <c r="I468" s="248">
        <v>5</v>
      </c>
      <c r="J468" s="248">
        <f t="shared" si="44"/>
        <v>0</v>
      </c>
      <c r="AB468" s="178"/>
    </row>
    <row r="469" spans="1:28" s="7" customFormat="1" ht="17.100000000000001" customHeight="1" thickBot="1">
      <c r="A469" s="238">
        <v>314350</v>
      </c>
      <c r="B469" s="244" t="s">
        <v>191</v>
      </c>
      <c r="C469" s="240" t="s">
        <v>74</v>
      </c>
      <c r="D469" s="240">
        <v>5</v>
      </c>
      <c r="E469" s="241">
        <v>275.31</v>
      </c>
      <c r="F469" s="242">
        <f t="shared" si="41"/>
        <v>55.061999999999998</v>
      </c>
      <c r="G469" s="240"/>
      <c r="H469" s="243">
        <f t="shared" si="43"/>
        <v>0</v>
      </c>
      <c r="I469" s="241">
        <v>5</v>
      </c>
      <c r="J469" s="241">
        <f t="shared" si="44"/>
        <v>0</v>
      </c>
      <c r="AB469" s="9"/>
    </row>
    <row r="470" spans="1:28" s="7" customFormat="1" ht="17.100000000000001" customHeight="1" thickBot="1">
      <c r="A470" s="238">
        <v>314370</v>
      </c>
      <c r="B470" s="239" t="s">
        <v>717</v>
      </c>
      <c r="C470" s="270" t="s">
        <v>43</v>
      </c>
      <c r="D470" s="240">
        <v>5</v>
      </c>
      <c r="E470" s="241">
        <v>299.25</v>
      </c>
      <c r="F470" s="242">
        <f t="shared" si="41"/>
        <v>59.85</v>
      </c>
      <c r="G470" s="240"/>
      <c r="H470" s="243">
        <f t="shared" si="43"/>
        <v>0</v>
      </c>
      <c r="I470" s="241">
        <v>5</v>
      </c>
      <c r="J470" s="241">
        <f t="shared" si="44"/>
        <v>0</v>
      </c>
      <c r="AB470" s="9"/>
    </row>
    <row r="471" spans="1:28" s="7" customFormat="1" ht="17.100000000000001" customHeight="1" thickBot="1">
      <c r="A471" s="238">
        <v>314700</v>
      </c>
      <c r="B471" s="244" t="s">
        <v>192</v>
      </c>
      <c r="C471" s="240" t="s">
        <v>74</v>
      </c>
      <c r="D471" s="240">
        <v>5</v>
      </c>
      <c r="E471" s="241">
        <v>256.49999999999994</v>
      </c>
      <c r="F471" s="242">
        <f t="shared" si="41"/>
        <v>51.29999999999999</v>
      </c>
      <c r="G471" s="240"/>
      <c r="H471" s="243">
        <f t="shared" si="43"/>
        <v>0</v>
      </c>
      <c r="I471" s="241">
        <v>5</v>
      </c>
      <c r="J471" s="241">
        <f t="shared" si="44"/>
        <v>0</v>
      </c>
      <c r="AB471" s="9"/>
    </row>
    <row r="472" spans="1:28" s="7" customFormat="1" ht="17.100000000000001" customHeight="1" thickBot="1">
      <c r="A472" s="238">
        <v>314830</v>
      </c>
      <c r="B472" s="244" t="s">
        <v>664</v>
      </c>
      <c r="C472" s="240" t="s">
        <v>43</v>
      </c>
      <c r="D472" s="240">
        <v>5</v>
      </c>
      <c r="E472" s="241">
        <v>348.84</v>
      </c>
      <c r="F472" s="242">
        <f t="shared" si="41"/>
        <v>69.768000000000001</v>
      </c>
      <c r="G472" s="240"/>
      <c r="H472" s="243">
        <f t="shared" si="43"/>
        <v>0</v>
      </c>
      <c r="I472" s="241">
        <v>5</v>
      </c>
      <c r="J472" s="241">
        <f t="shared" si="44"/>
        <v>0</v>
      </c>
      <c r="AB472" s="9"/>
    </row>
    <row r="473" spans="1:28" s="7" customFormat="1" ht="17.100000000000001" customHeight="1" thickBot="1">
      <c r="A473" s="238">
        <v>314838</v>
      </c>
      <c r="B473" s="244" t="s">
        <v>665</v>
      </c>
      <c r="C473" s="240" t="s">
        <v>43</v>
      </c>
      <c r="D473" s="240">
        <v>5</v>
      </c>
      <c r="E473" s="241">
        <v>330.03</v>
      </c>
      <c r="F473" s="242">
        <f t="shared" si="41"/>
        <v>66.006</v>
      </c>
      <c r="G473" s="240"/>
      <c r="H473" s="243">
        <f t="shared" si="43"/>
        <v>0</v>
      </c>
      <c r="I473" s="241">
        <v>5</v>
      </c>
      <c r="J473" s="241">
        <f t="shared" si="44"/>
        <v>0</v>
      </c>
      <c r="AB473" s="9"/>
    </row>
    <row r="474" spans="1:28" s="7" customFormat="1" ht="17.100000000000001" customHeight="1" thickBot="1">
      <c r="A474" s="238">
        <v>314890</v>
      </c>
      <c r="B474" s="244" t="s">
        <v>358</v>
      </c>
      <c r="C474" s="240" t="s">
        <v>43</v>
      </c>
      <c r="D474" s="240">
        <v>5</v>
      </c>
      <c r="E474" s="241">
        <v>241.10999999999999</v>
      </c>
      <c r="F474" s="242">
        <f t="shared" si="41"/>
        <v>48.221999999999994</v>
      </c>
      <c r="G474" s="240"/>
      <c r="H474" s="243">
        <f t="shared" si="43"/>
        <v>0</v>
      </c>
      <c r="I474" s="241">
        <v>5</v>
      </c>
      <c r="J474" s="241">
        <f t="shared" si="44"/>
        <v>0</v>
      </c>
      <c r="AB474" s="9"/>
    </row>
    <row r="475" spans="1:28" s="7" customFormat="1" ht="17.100000000000001" customHeight="1" thickBot="1">
      <c r="A475" s="80" t="s">
        <v>18</v>
      </c>
      <c r="B475" s="35"/>
      <c r="C475" s="12"/>
      <c r="D475" s="12"/>
      <c r="E475" s="207"/>
      <c r="F475" s="229"/>
      <c r="G475" s="194"/>
      <c r="H475" s="195"/>
      <c r="I475" s="196"/>
      <c r="J475" s="135"/>
      <c r="AB475" s="9"/>
    </row>
    <row r="476" spans="1:28" s="7" customFormat="1" ht="17.100000000000001" customHeight="1" thickBot="1">
      <c r="A476" s="238">
        <v>851100</v>
      </c>
      <c r="B476" s="244" t="s">
        <v>448</v>
      </c>
      <c r="C476" s="240"/>
      <c r="D476" s="240">
        <v>1</v>
      </c>
      <c r="E476" s="241">
        <v>59679</v>
      </c>
      <c r="F476" s="242">
        <f t="shared" si="41"/>
        <v>355.23214285714283</v>
      </c>
      <c r="G476" s="240"/>
      <c r="H476" s="243">
        <f t="shared" si="43"/>
        <v>0</v>
      </c>
      <c r="I476" s="241">
        <v>168</v>
      </c>
      <c r="J476" s="241">
        <f>I476*G476</f>
        <v>0</v>
      </c>
      <c r="AB476" s="9"/>
    </row>
    <row r="477" spans="1:28" s="7" customFormat="1" ht="17.100000000000001" customHeight="1" thickBot="1">
      <c r="A477" s="213"/>
      <c r="B477" s="214"/>
      <c r="C477" s="215"/>
      <c r="D477" s="215"/>
      <c r="E477" s="188"/>
      <c r="F477" s="130"/>
      <c r="G477" s="215"/>
      <c r="H477" s="216"/>
      <c r="I477" s="188"/>
      <c r="J477" s="188"/>
      <c r="AB477" s="9"/>
    </row>
    <row r="478" spans="1:28" s="7" customFormat="1" ht="17.100000000000001" customHeight="1" thickBot="1">
      <c r="A478" s="83" t="s">
        <v>19</v>
      </c>
      <c r="B478" s="49"/>
      <c r="C478" s="50"/>
      <c r="D478" s="50"/>
      <c r="E478" s="51"/>
      <c r="F478" s="131"/>
      <c r="G478" s="50"/>
      <c r="H478" s="166"/>
      <c r="I478" s="51"/>
      <c r="J478" s="51"/>
      <c r="AB478" s="9"/>
    </row>
    <row r="479" spans="1:28" s="7" customFormat="1" ht="17.100000000000001" customHeight="1" thickBot="1">
      <c r="A479" s="76" t="s">
        <v>488</v>
      </c>
      <c r="B479" s="44"/>
      <c r="C479" s="45"/>
      <c r="D479" s="45"/>
      <c r="E479" s="47"/>
      <c r="F479" s="220"/>
      <c r="G479" s="45"/>
      <c r="H479" s="163"/>
      <c r="I479" s="47"/>
      <c r="J479" s="47"/>
      <c r="AB479" s="9"/>
    </row>
    <row r="480" spans="1:28" s="7" customFormat="1" ht="17.100000000000001" customHeight="1" thickBot="1">
      <c r="A480" s="238">
        <v>350000</v>
      </c>
      <c r="B480" s="244" t="s">
        <v>170</v>
      </c>
      <c r="C480" s="240" t="s">
        <v>161</v>
      </c>
      <c r="D480" s="240">
        <v>5</v>
      </c>
      <c r="E480" s="241">
        <v>131.66999999999999</v>
      </c>
      <c r="F480" s="242">
        <f t="shared" si="41"/>
        <v>65.834999999999994</v>
      </c>
      <c r="G480" s="240"/>
      <c r="H480" s="243">
        <f t="shared" ref="H480:H494" si="45">G480*E480</f>
        <v>0</v>
      </c>
      <c r="I480" s="241">
        <v>2</v>
      </c>
      <c r="J480" s="241">
        <f>I480*G480</f>
        <v>0</v>
      </c>
      <c r="AB480" s="9"/>
    </row>
    <row r="481" spans="1:28" s="7" customFormat="1" ht="17.100000000000001" customHeight="1" thickBot="1">
      <c r="A481" s="238">
        <v>350050</v>
      </c>
      <c r="B481" s="244" t="s">
        <v>171</v>
      </c>
      <c r="C481" s="240" t="s">
        <v>161</v>
      </c>
      <c r="D481" s="240">
        <v>5</v>
      </c>
      <c r="E481" s="241">
        <v>131.66999999999999</v>
      </c>
      <c r="F481" s="242">
        <f t="shared" si="41"/>
        <v>65.834999999999994</v>
      </c>
      <c r="G481" s="240"/>
      <c r="H481" s="243">
        <f t="shared" si="45"/>
        <v>0</v>
      </c>
      <c r="I481" s="241">
        <v>2</v>
      </c>
      <c r="J481" s="241">
        <f>I481*G481</f>
        <v>0</v>
      </c>
      <c r="AB481" s="9"/>
    </row>
    <row r="482" spans="1:28" s="7" customFormat="1" ht="17.100000000000001" customHeight="1" thickBot="1">
      <c r="A482" s="238">
        <v>350100</v>
      </c>
      <c r="B482" s="244" t="s">
        <v>172</v>
      </c>
      <c r="C482" s="240" t="s">
        <v>161</v>
      </c>
      <c r="D482" s="240">
        <v>5</v>
      </c>
      <c r="E482" s="241">
        <v>131.66999999999999</v>
      </c>
      <c r="F482" s="242">
        <f t="shared" si="41"/>
        <v>65.834999999999994</v>
      </c>
      <c r="G482" s="240"/>
      <c r="H482" s="243">
        <f t="shared" si="45"/>
        <v>0</v>
      </c>
      <c r="I482" s="241">
        <v>2</v>
      </c>
      <c r="J482" s="241">
        <f>I482*G482</f>
        <v>0</v>
      </c>
      <c r="AB482" s="9"/>
    </row>
    <row r="483" spans="1:28" s="7" customFormat="1" ht="17.100000000000001" customHeight="1" thickBot="1">
      <c r="A483" s="80" t="s">
        <v>13</v>
      </c>
      <c r="B483" s="35"/>
      <c r="C483" s="12"/>
      <c r="D483" s="194"/>
      <c r="E483" s="207"/>
      <c r="F483" s="229"/>
      <c r="G483" s="194"/>
      <c r="H483" s="195"/>
      <c r="I483" s="196"/>
      <c r="J483" s="135"/>
      <c r="AB483" s="9"/>
    </row>
    <row r="484" spans="1:28" s="7" customFormat="1" ht="17.100000000000001" customHeight="1" thickBot="1">
      <c r="A484" s="238">
        <v>350180</v>
      </c>
      <c r="B484" s="244" t="s">
        <v>718</v>
      </c>
      <c r="C484" s="240" t="s">
        <v>177</v>
      </c>
      <c r="D484" s="240">
        <v>5</v>
      </c>
      <c r="E484" s="241">
        <v>140.21999999999997</v>
      </c>
      <c r="F484" s="242">
        <f t="shared" si="41"/>
        <v>28.043999999999993</v>
      </c>
      <c r="G484" s="240"/>
      <c r="H484" s="243">
        <f t="shared" si="45"/>
        <v>0</v>
      </c>
      <c r="I484" s="241">
        <v>5</v>
      </c>
      <c r="J484" s="241">
        <f t="shared" ref="J484:J494" si="46">I484*G484</f>
        <v>0</v>
      </c>
      <c r="AB484" s="9"/>
    </row>
    <row r="485" spans="1:28" s="7" customFormat="1" ht="17.100000000000001" customHeight="1" thickBot="1">
      <c r="A485" s="238">
        <v>350185</v>
      </c>
      <c r="B485" s="244" t="s">
        <v>409</v>
      </c>
      <c r="C485" s="240" t="s">
        <v>177</v>
      </c>
      <c r="D485" s="240">
        <v>5</v>
      </c>
      <c r="E485" s="241">
        <v>140.21999999999997</v>
      </c>
      <c r="F485" s="242">
        <f t="shared" si="41"/>
        <v>28.043999999999993</v>
      </c>
      <c r="G485" s="240"/>
      <c r="H485" s="243">
        <f t="shared" si="45"/>
        <v>0</v>
      </c>
      <c r="I485" s="241">
        <v>5</v>
      </c>
      <c r="J485" s="241">
        <f t="shared" si="46"/>
        <v>0</v>
      </c>
      <c r="AB485" s="9"/>
    </row>
    <row r="486" spans="1:28" s="7" customFormat="1" ht="17.100000000000001" customHeight="1" thickBot="1">
      <c r="A486" s="238">
        <v>350190</v>
      </c>
      <c r="B486" s="244" t="s">
        <v>366</v>
      </c>
      <c r="C486" s="240" t="s">
        <v>177</v>
      </c>
      <c r="D486" s="240">
        <v>5</v>
      </c>
      <c r="E486" s="241">
        <v>140.21999999999997</v>
      </c>
      <c r="F486" s="242">
        <f t="shared" si="41"/>
        <v>28.043999999999993</v>
      </c>
      <c r="G486" s="240"/>
      <c r="H486" s="243">
        <f t="shared" si="45"/>
        <v>0</v>
      </c>
      <c r="I486" s="241">
        <v>5</v>
      </c>
      <c r="J486" s="241">
        <f t="shared" si="46"/>
        <v>0</v>
      </c>
      <c r="AB486" s="9"/>
    </row>
    <row r="487" spans="1:28" s="7" customFormat="1" ht="17.100000000000001" customHeight="1" thickBot="1">
      <c r="A487" s="238">
        <v>350195</v>
      </c>
      <c r="B487" s="244" t="s">
        <v>387</v>
      </c>
      <c r="C487" s="240" t="s">
        <v>177</v>
      </c>
      <c r="D487" s="240">
        <v>5</v>
      </c>
      <c r="E487" s="241">
        <v>140.21999999999997</v>
      </c>
      <c r="F487" s="242">
        <f t="shared" si="41"/>
        <v>28.043999999999993</v>
      </c>
      <c r="G487" s="240"/>
      <c r="H487" s="243">
        <f t="shared" si="45"/>
        <v>0</v>
      </c>
      <c r="I487" s="241">
        <v>5</v>
      </c>
      <c r="J487" s="241">
        <f t="shared" si="46"/>
        <v>0</v>
      </c>
      <c r="AB487" s="9"/>
    </row>
    <row r="488" spans="1:28" s="7" customFormat="1" ht="17.100000000000001" customHeight="1" thickBot="1">
      <c r="A488" s="238">
        <v>350200</v>
      </c>
      <c r="B488" s="244" t="s">
        <v>173</v>
      </c>
      <c r="C488" s="240" t="s">
        <v>177</v>
      </c>
      <c r="D488" s="240">
        <v>5</v>
      </c>
      <c r="E488" s="241">
        <v>140.21999999999997</v>
      </c>
      <c r="F488" s="242">
        <f t="shared" si="41"/>
        <v>28.043999999999993</v>
      </c>
      <c r="G488" s="240"/>
      <c r="H488" s="243">
        <f t="shared" si="45"/>
        <v>0</v>
      </c>
      <c r="I488" s="241">
        <v>5</v>
      </c>
      <c r="J488" s="241">
        <f t="shared" si="46"/>
        <v>0</v>
      </c>
      <c r="AB488" s="9"/>
    </row>
    <row r="489" spans="1:28" s="7" customFormat="1" ht="17.100000000000001" customHeight="1" thickBot="1">
      <c r="A489" s="238">
        <v>350250</v>
      </c>
      <c r="B489" s="244" t="s">
        <v>174</v>
      </c>
      <c r="C489" s="240" t="s">
        <v>177</v>
      </c>
      <c r="D489" s="240">
        <v>5</v>
      </c>
      <c r="E489" s="241">
        <v>140.21999999999997</v>
      </c>
      <c r="F489" s="242">
        <f t="shared" si="41"/>
        <v>28.043999999999993</v>
      </c>
      <c r="G489" s="240"/>
      <c r="H489" s="243">
        <f t="shared" si="45"/>
        <v>0</v>
      </c>
      <c r="I489" s="241">
        <v>5</v>
      </c>
      <c r="J489" s="241">
        <f t="shared" si="46"/>
        <v>0</v>
      </c>
      <c r="AB489" s="9"/>
    </row>
    <row r="490" spans="1:28" s="7" customFormat="1" ht="17.100000000000001" customHeight="1" thickBot="1">
      <c r="A490" s="238"/>
      <c r="B490" s="244"/>
      <c r="C490" s="240"/>
      <c r="D490" s="240"/>
      <c r="E490" s="241"/>
      <c r="F490" s="242"/>
      <c r="G490" s="240"/>
      <c r="H490" s="243"/>
      <c r="I490" s="241"/>
      <c r="J490" s="241"/>
      <c r="AB490" s="9"/>
    </row>
    <row r="491" spans="1:28" s="7" customFormat="1" ht="17.100000000000001" customHeight="1" thickBot="1">
      <c r="A491" s="238">
        <v>350300</v>
      </c>
      <c r="B491" s="244" t="s">
        <v>175</v>
      </c>
      <c r="C491" s="240" t="s">
        <v>177</v>
      </c>
      <c r="D491" s="240">
        <v>5</v>
      </c>
      <c r="E491" s="241">
        <v>140.21999999999997</v>
      </c>
      <c r="F491" s="242">
        <f t="shared" si="41"/>
        <v>28.043999999999993</v>
      </c>
      <c r="G491" s="240"/>
      <c r="H491" s="243">
        <f t="shared" si="45"/>
        <v>0</v>
      </c>
      <c r="I491" s="241">
        <v>5</v>
      </c>
      <c r="J491" s="241">
        <f t="shared" si="46"/>
        <v>0</v>
      </c>
      <c r="AB491" s="9"/>
    </row>
    <row r="492" spans="1:28" s="7" customFormat="1" ht="17.100000000000001" customHeight="1" thickBot="1">
      <c r="A492" s="238">
        <v>350350</v>
      </c>
      <c r="B492" s="244" t="s">
        <v>176</v>
      </c>
      <c r="C492" s="240" t="s">
        <v>177</v>
      </c>
      <c r="D492" s="240">
        <v>5</v>
      </c>
      <c r="E492" s="241">
        <v>140.21999999999997</v>
      </c>
      <c r="F492" s="242">
        <f t="shared" si="41"/>
        <v>28.043999999999993</v>
      </c>
      <c r="G492" s="240"/>
      <c r="H492" s="243">
        <f t="shared" si="45"/>
        <v>0</v>
      </c>
      <c r="I492" s="241">
        <v>5</v>
      </c>
      <c r="J492" s="241">
        <f t="shared" si="46"/>
        <v>0</v>
      </c>
      <c r="AB492" s="9"/>
    </row>
    <row r="493" spans="1:28" s="7" customFormat="1" ht="17.100000000000001" customHeight="1" thickBot="1">
      <c r="A493" s="238">
        <v>350400</v>
      </c>
      <c r="B493" s="244" t="s">
        <v>202</v>
      </c>
      <c r="C493" s="240" t="s">
        <v>177</v>
      </c>
      <c r="D493" s="240">
        <v>5</v>
      </c>
      <c r="E493" s="241">
        <v>140.21999999999997</v>
      </c>
      <c r="F493" s="242">
        <f t="shared" si="41"/>
        <v>28.043999999999993</v>
      </c>
      <c r="G493" s="240"/>
      <c r="H493" s="243">
        <f t="shared" si="45"/>
        <v>0</v>
      </c>
      <c r="I493" s="241">
        <v>5</v>
      </c>
      <c r="J493" s="241">
        <f t="shared" si="46"/>
        <v>0</v>
      </c>
      <c r="AB493" s="9"/>
    </row>
    <row r="494" spans="1:28" s="7" customFormat="1" ht="17.100000000000001" customHeight="1" thickBot="1">
      <c r="A494" s="238">
        <v>350470</v>
      </c>
      <c r="B494" s="244" t="s">
        <v>410</v>
      </c>
      <c r="C494" s="240" t="s">
        <v>177</v>
      </c>
      <c r="D494" s="240">
        <v>5</v>
      </c>
      <c r="E494" s="241">
        <v>140.21999999999997</v>
      </c>
      <c r="F494" s="242">
        <f t="shared" si="41"/>
        <v>28.043999999999993</v>
      </c>
      <c r="G494" s="240"/>
      <c r="H494" s="243">
        <f t="shared" si="45"/>
        <v>0</v>
      </c>
      <c r="I494" s="241">
        <v>5</v>
      </c>
      <c r="J494" s="241">
        <f t="shared" si="46"/>
        <v>0</v>
      </c>
      <c r="AB494" s="9"/>
    </row>
    <row r="495" spans="1:28" s="7" customFormat="1" ht="17.100000000000001" customHeight="1" thickBot="1">
      <c r="A495" s="275" t="s">
        <v>20</v>
      </c>
      <c r="B495" s="256"/>
      <c r="C495" s="215"/>
      <c r="D495" s="215"/>
      <c r="E495" s="188"/>
      <c r="F495" s="130"/>
      <c r="G495" s="215"/>
      <c r="H495" s="216"/>
      <c r="I495" s="188"/>
      <c r="J495" s="188"/>
      <c r="AB495" s="9"/>
    </row>
    <row r="496" spans="1:28" s="7" customFormat="1" ht="17.100000000000001" customHeight="1" thickBot="1">
      <c r="A496" s="76" t="s">
        <v>10</v>
      </c>
      <c r="B496" s="44"/>
      <c r="C496" s="45"/>
      <c r="D496" s="45"/>
      <c r="E496" s="47"/>
      <c r="F496" s="220"/>
      <c r="G496" s="45"/>
      <c r="H496" s="163"/>
      <c r="I496" s="47"/>
      <c r="J496" s="47"/>
      <c r="AB496" s="9"/>
    </row>
    <row r="497" spans="1:28" s="7" customFormat="1" ht="17.100000000000001" customHeight="1" thickBot="1">
      <c r="A497" s="238">
        <v>350600</v>
      </c>
      <c r="B497" s="244" t="s">
        <v>178</v>
      </c>
      <c r="C497" s="240" t="s">
        <v>30</v>
      </c>
      <c r="D497" s="240">
        <v>5</v>
      </c>
      <c r="E497" s="241">
        <v>121.41</v>
      </c>
      <c r="F497" s="242">
        <f t="shared" si="41"/>
        <v>40.47</v>
      </c>
      <c r="G497" s="240"/>
      <c r="H497" s="243">
        <f t="shared" ref="H497:H511" si="47">G497*E497</f>
        <v>0</v>
      </c>
      <c r="I497" s="241">
        <v>3</v>
      </c>
      <c r="J497" s="241">
        <f>I497*G497</f>
        <v>0</v>
      </c>
      <c r="AB497" s="9"/>
    </row>
    <row r="498" spans="1:28" s="7" customFormat="1" ht="17.100000000000001" customHeight="1" thickBot="1">
      <c r="A498" s="238">
        <v>350650</v>
      </c>
      <c r="B498" s="244" t="s">
        <v>179</v>
      </c>
      <c r="C498" s="240" t="s">
        <v>30</v>
      </c>
      <c r="D498" s="240">
        <v>5</v>
      </c>
      <c r="E498" s="241">
        <v>121.41</v>
      </c>
      <c r="F498" s="242">
        <f t="shared" si="41"/>
        <v>40.47</v>
      </c>
      <c r="G498" s="240"/>
      <c r="H498" s="243">
        <f t="shared" si="47"/>
        <v>0</v>
      </c>
      <c r="I498" s="241">
        <v>3</v>
      </c>
      <c r="J498" s="241">
        <f>I498*G498</f>
        <v>0</v>
      </c>
      <c r="AB498" s="9"/>
    </row>
    <row r="499" spans="1:28" s="7" customFormat="1" ht="17.100000000000001" customHeight="1" thickBot="1">
      <c r="A499" s="238">
        <v>350700</v>
      </c>
      <c r="B499" s="244" t="s">
        <v>369</v>
      </c>
      <c r="C499" s="240" t="s">
        <v>30</v>
      </c>
      <c r="D499" s="240">
        <v>5</v>
      </c>
      <c r="E499" s="241">
        <v>121.41</v>
      </c>
      <c r="F499" s="242">
        <f t="shared" si="41"/>
        <v>40.47</v>
      </c>
      <c r="G499" s="240"/>
      <c r="H499" s="243">
        <f t="shared" si="47"/>
        <v>0</v>
      </c>
      <c r="I499" s="241">
        <v>3</v>
      </c>
      <c r="J499" s="241">
        <f>I499*G499</f>
        <v>0</v>
      </c>
      <c r="AB499" s="9"/>
    </row>
    <row r="500" spans="1:28" s="7" customFormat="1" ht="17.100000000000001" customHeight="1" thickBot="1">
      <c r="A500" s="80" t="s">
        <v>21</v>
      </c>
      <c r="B500" s="35"/>
      <c r="C500" s="12"/>
      <c r="D500" s="194"/>
      <c r="E500" s="207"/>
      <c r="F500" s="229"/>
      <c r="G500" s="194"/>
      <c r="H500" s="195"/>
      <c r="I500" s="196"/>
      <c r="J500" s="135"/>
      <c r="AB500" s="9"/>
    </row>
    <row r="501" spans="1:28" s="7" customFormat="1" ht="17.100000000000001" customHeight="1" thickBot="1">
      <c r="A501" s="238">
        <v>350750</v>
      </c>
      <c r="B501" s="244" t="s">
        <v>180</v>
      </c>
      <c r="C501" s="240" t="s">
        <v>42</v>
      </c>
      <c r="D501" s="240">
        <v>5</v>
      </c>
      <c r="E501" s="241">
        <v>169.29</v>
      </c>
      <c r="F501" s="242">
        <f t="shared" ref="F501:F569" si="48">E501/I501</f>
        <v>21.161249999999999</v>
      </c>
      <c r="G501" s="240"/>
      <c r="H501" s="243">
        <f t="shared" si="47"/>
        <v>0</v>
      </c>
      <c r="I501" s="241">
        <v>8</v>
      </c>
      <c r="J501" s="241">
        <f>I501*G501</f>
        <v>0</v>
      </c>
      <c r="AB501" s="9"/>
    </row>
    <row r="502" spans="1:28" s="7" customFormat="1" ht="17.100000000000001" customHeight="1" thickBot="1">
      <c r="A502" s="238">
        <v>350800</v>
      </c>
      <c r="B502" s="244" t="s">
        <v>181</v>
      </c>
      <c r="C502" s="240" t="s">
        <v>42</v>
      </c>
      <c r="D502" s="240">
        <v>5</v>
      </c>
      <c r="E502" s="241">
        <v>169.29</v>
      </c>
      <c r="F502" s="242">
        <f t="shared" si="48"/>
        <v>21.161249999999999</v>
      </c>
      <c r="G502" s="240"/>
      <c r="H502" s="243">
        <f t="shared" si="47"/>
        <v>0</v>
      </c>
      <c r="I502" s="241">
        <v>8</v>
      </c>
      <c r="J502" s="241">
        <f>I502*G502</f>
        <v>0</v>
      </c>
      <c r="AB502" s="9"/>
    </row>
    <row r="503" spans="1:28" s="7" customFormat="1" ht="17.100000000000001" customHeight="1" thickBot="1">
      <c r="A503" s="238">
        <v>350810</v>
      </c>
      <c r="B503" s="244" t="s">
        <v>182</v>
      </c>
      <c r="C503" s="240" t="s">
        <v>42</v>
      </c>
      <c r="D503" s="240">
        <v>5</v>
      </c>
      <c r="E503" s="241">
        <v>169.29</v>
      </c>
      <c r="F503" s="242">
        <f t="shared" si="48"/>
        <v>21.161249999999999</v>
      </c>
      <c r="G503" s="240"/>
      <c r="H503" s="243">
        <f t="shared" si="47"/>
        <v>0</v>
      </c>
      <c r="I503" s="241">
        <v>8</v>
      </c>
      <c r="J503" s="241">
        <f>I503*G503</f>
        <v>0</v>
      </c>
      <c r="AB503" s="9"/>
    </row>
    <row r="504" spans="1:28" s="7" customFormat="1" ht="17.100000000000001" customHeight="1" thickBot="1">
      <c r="A504" s="80" t="s">
        <v>383</v>
      </c>
      <c r="B504" s="35"/>
      <c r="C504" s="12"/>
      <c r="D504" s="194"/>
      <c r="E504" s="207"/>
      <c r="F504" s="229"/>
      <c r="G504" s="194"/>
      <c r="H504" s="195"/>
      <c r="I504" s="196"/>
      <c r="J504" s="135"/>
      <c r="AB504" s="9"/>
    </row>
    <row r="505" spans="1:28" s="7" customFormat="1" ht="17.100000000000001" customHeight="1" thickBot="1">
      <c r="A505" s="238">
        <v>350850</v>
      </c>
      <c r="B505" s="244" t="s">
        <v>183</v>
      </c>
      <c r="C505" s="240" t="s">
        <v>30</v>
      </c>
      <c r="D505" s="240">
        <v>5</v>
      </c>
      <c r="E505" s="241">
        <v>90.63</v>
      </c>
      <c r="F505" s="242">
        <f t="shared" si="48"/>
        <v>90.63</v>
      </c>
      <c r="G505" s="240"/>
      <c r="H505" s="243">
        <f t="shared" si="47"/>
        <v>0</v>
      </c>
      <c r="I505" s="241">
        <v>1</v>
      </c>
      <c r="J505" s="241">
        <f>I505*G505</f>
        <v>0</v>
      </c>
      <c r="AB505" s="9"/>
    </row>
    <row r="506" spans="1:28" s="7" customFormat="1" ht="17.100000000000001" customHeight="1" thickBot="1">
      <c r="A506" s="238">
        <v>351010</v>
      </c>
      <c r="B506" s="244" t="s">
        <v>430</v>
      </c>
      <c r="C506" s="240" t="s">
        <v>40</v>
      </c>
      <c r="D506" s="240">
        <v>5</v>
      </c>
      <c r="E506" s="241">
        <v>123.11999999999999</v>
      </c>
      <c r="F506" s="242">
        <f t="shared" si="48"/>
        <v>15.389999999999999</v>
      </c>
      <c r="G506" s="240"/>
      <c r="H506" s="243">
        <f t="shared" si="47"/>
        <v>0</v>
      </c>
      <c r="I506" s="241">
        <v>8</v>
      </c>
      <c r="J506" s="241">
        <f>I506*G506</f>
        <v>0</v>
      </c>
      <c r="AB506" s="9"/>
    </row>
    <row r="507" spans="1:28" s="7" customFormat="1" ht="17.100000000000001" customHeight="1" thickBot="1">
      <c r="A507" s="238">
        <v>351020</v>
      </c>
      <c r="B507" s="244" t="s">
        <v>411</v>
      </c>
      <c r="C507" s="259" t="s">
        <v>36</v>
      </c>
      <c r="D507" s="240">
        <v>5</v>
      </c>
      <c r="E507" s="241">
        <v>97.47</v>
      </c>
      <c r="F507" s="242">
        <f t="shared" si="48"/>
        <v>12.18375</v>
      </c>
      <c r="G507" s="240"/>
      <c r="H507" s="243">
        <f t="shared" si="47"/>
        <v>0</v>
      </c>
      <c r="I507" s="241">
        <v>8</v>
      </c>
      <c r="J507" s="241">
        <f>I507*G507</f>
        <v>0</v>
      </c>
      <c r="AB507" s="9"/>
    </row>
    <row r="508" spans="1:28" s="7" customFormat="1" ht="17.100000000000001" customHeight="1" thickBot="1">
      <c r="A508" s="238">
        <v>351050</v>
      </c>
      <c r="B508" s="244" t="s">
        <v>184</v>
      </c>
      <c r="C508" s="240" t="s">
        <v>35</v>
      </c>
      <c r="D508" s="240">
        <v>5</v>
      </c>
      <c r="E508" s="241">
        <v>107.72999999999999</v>
      </c>
      <c r="F508" s="242">
        <f t="shared" si="48"/>
        <v>13.466249999999999</v>
      </c>
      <c r="G508" s="240"/>
      <c r="H508" s="243">
        <f t="shared" si="47"/>
        <v>0</v>
      </c>
      <c r="I508" s="248">
        <v>8</v>
      </c>
      <c r="J508" s="241">
        <f>I508*G508</f>
        <v>0</v>
      </c>
      <c r="AB508" s="9"/>
    </row>
    <row r="509" spans="1:28" s="7" customFormat="1" ht="17.100000000000001" customHeight="1" thickBot="1">
      <c r="A509" s="238">
        <v>351100</v>
      </c>
      <c r="B509" s="244" t="s">
        <v>185</v>
      </c>
      <c r="C509" s="240" t="s">
        <v>36</v>
      </c>
      <c r="D509" s="240">
        <v>5</v>
      </c>
      <c r="E509" s="241">
        <v>121.41</v>
      </c>
      <c r="F509" s="242">
        <f t="shared" si="48"/>
        <v>15.17625</v>
      </c>
      <c r="G509" s="240"/>
      <c r="H509" s="243">
        <f t="shared" si="47"/>
        <v>0</v>
      </c>
      <c r="I509" s="241">
        <v>8</v>
      </c>
      <c r="J509" s="241">
        <f>I509*G509</f>
        <v>0</v>
      </c>
      <c r="AB509" s="9"/>
    </row>
    <row r="510" spans="1:28" s="7" customFormat="1" ht="17.100000000000001" customHeight="1" thickBot="1">
      <c r="A510" s="80" t="s">
        <v>16</v>
      </c>
      <c r="B510" s="35"/>
      <c r="C510" s="12"/>
      <c r="D510" s="12"/>
      <c r="E510" s="207"/>
      <c r="F510" s="229"/>
      <c r="G510" s="194"/>
      <c r="H510" s="195"/>
      <c r="I510" s="196"/>
      <c r="J510" s="135"/>
      <c r="AB510" s="9"/>
    </row>
    <row r="511" spans="1:28" s="7" customFormat="1" ht="17.100000000000001" customHeight="1" thickBot="1">
      <c r="A511" s="238">
        <v>850900</v>
      </c>
      <c r="B511" s="244" t="s">
        <v>454</v>
      </c>
      <c r="C511" s="240"/>
      <c r="D511" s="240">
        <v>1</v>
      </c>
      <c r="E511" s="241">
        <v>41040</v>
      </c>
      <c r="F511" s="242">
        <f t="shared" si="48"/>
        <v>171</v>
      </c>
      <c r="G511" s="240"/>
      <c r="H511" s="243">
        <f t="shared" si="47"/>
        <v>0</v>
      </c>
      <c r="I511" s="241">
        <v>240</v>
      </c>
      <c r="J511" s="241">
        <f>I511*G511</f>
        <v>0</v>
      </c>
      <c r="AB511" s="9"/>
    </row>
    <row r="512" spans="1:28" s="7" customFormat="1" ht="17.100000000000001" customHeight="1">
      <c r="A512" s="197"/>
      <c r="B512" s="198"/>
      <c r="C512" s="12"/>
      <c r="D512" s="12"/>
      <c r="E512" s="207"/>
      <c r="F512" s="229"/>
      <c r="G512" s="194"/>
      <c r="H512" s="195"/>
      <c r="I512" s="196"/>
      <c r="J512" s="135"/>
      <c r="AB512" s="9"/>
    </row>
    <row r="513" spans="1:28" s="7" customFormat="1" ht="17.100000000000001" customHeight="1">
      <c r="A513" s="88" t="s">
        <v>22</v>
      </c>
      <c r="B513" s="55"/>
      <c r="C513" s="56"/>
      <c r="D513" s="57"/>
      <c r="E513" s="60"/>
      <c r="F513" s="132"/>
      <c r="G513" s="58"/>
      <c r="H513" s="169"/>
      <c r="I513" s="59"/>
      <c r="J513" s="189"/>
      <c r="AB513" s="9"/>
    </row>
    <row r="514" spans="1:28" s="94" customFormat="1" ht="17.100000000000001" customHeight="1" thickBot="1">
      <c r="A514" s="221"/>
      <c r="B514" s="222"/>
      <c r="C514" s="223"/>
      <c r="D514" s="210"/>
      <c r="E514" s="217"/>
      <c r="F514" s="224"/>
      <c r="G514" s="210"/>
      <c r="H514" s="218"/>
      <c r="I514" s="217"/>
      <c r="J514" s="217"/>
      <c r="AB514" s="178"/>
    </row>
    <row r="515" spans="1:28" s="7" customFormat="1" ht="17.100000000000001" customHeight="1" thickBot="1">
      <c r="A515" s="89" t="s">
        <v>23</v>
      </c>
      <c r="B515" s="61"/>
      <c r="C515" s="62"/>
      <c r="D515" s="62"/>
      <c r="E515" s="278"/>
      <c r="F515" s="220"/>
      <c r="G515" s="62"/>
      <c r="H515" s="279"/>
      <c r="I515" s="278"/>
      <c r="J515" s="278"/>
      <c r="AB515" s="9"/>
    </row>
    <row r="516" spans="1:28" s="7" customFormat="1" ht="17.100000000000001" customHeight="1" thickBot="1">
      <c r="A516" s="238">
        <v>322070</v>
      </c>
      <c r="B516" s="244" t="s">
        <v>374</v>
      </c>
      <c r="C516" s="240" t="s">
        <v>161</v>
      </c>
      <c r="D516" s="240">
        <v>5</v>
      </c>
      <c r="E516" s="241">
        <v>509.58</v>
      </c>
      <c r="F516" s="242">
        <f t="shared" si="48"/>
        <v>50.957999999999998</v>
      </c>
      <c r="G516" s="240"/>
      <c r="H516" s="243">
        <f t="shared" ref="H516:H582" si="49">G516*E516</f>
        <v>0</v>
      </c>
      <c r="I516" s="241">
        <v>10</v>
      </c>
      <c r="J516" s="241">
        <f>I516*G516</f>
        <v>0</v>
      </c>
      <c r="AB516" s="9"/>
    </row>
    <row r="517" spans="1:28" s="7" customFormat="1" ht="17.100000000000001" customHeight="1" thickBot="1">
      <c r="A517" s="238">
        <v>322090</v>
      </c>
      <c r="B517" s="244" t="s">
        <v>375</v>
      </c>
      <c r="C517" s="240" t="s">
        <v>161</v>
      </c>
      <c r="D517" s="240">
        <v>5</v>
      </c>
      <c r="E517" s="241">
        <v>509.58</v>
      </c>
      <c r="F517" s="242">
        <f t="shared" si="48"/>
        <v>50.957999999999998</v>
      </c>
      <c r="G517" s="240"/>
      <c r="H517" s="243">
        <f t="shared" si="49"/>
        <v>0</v>
      </c>
      <c r="I517" s="241">
        <v>10</v>
      </c>
      <c r="J517" s="241">
        <f>I517*G517</f>
        <v>0</v>
      </c>
      <c r="AB517" s="9"/>
    </row>
    <row r="518" spans="1:28" s="7" customFormat="1" ht="17.100000000000001" customHeight="1" thickBot="1">
      <c r="A518" s="238">
        <v>322110</v>
      </c>
      <c r="B518" s="244" t="s">
        <v>376</v>
      </c>
      <c r="C518" s="240" t="s">
        <v>161</v>
      </c>
      <c r="D518" s="240">
        <v>5</v>
      </c>
      <c r="E518" s="241">
        <v>509.58</v>
      </c>
      <c r="F518" s="242">
        <f t="shared" si="48"/>
        <v>50.957999999999998</v>
      </c>
      <c r="G518" s="240"/>
      <c r="H518" s="243">
        <f t="shared" si="49"/>
        <v>0</v>
      </c>
      <c r="I518" s="241">
        <v>10</v>
      </c>
      <c r="J518" s="241">
        <f>I518*G518</f>
        <v>0</v>
      </c>
      <c r="AB518" s="9"/>
    </row>
    <row r="519" spans="1:28" s="7" customFormat="1" ht="17.100000000000001" customHeight="1">
      <c r="A519" s="80" t="s">
        <v>384</v>
      </c>
      <c r="B519" s="35"/>
      <c r="C519" s="12"/>
      <c r="D519" s="23"/>
      <c r="E519" s="207"/>
      <c r="F519" s="130"/>
      <c r="G519" s="194"/>
      <c r="H519" s="195"/>
      <c r="I519" s="196"/>
      <c r="J519" s="135"/>
      <c r="AB519" s="9"/>
    </row>
    <row r="520" spans="1:28" s="7" customFormat="1" ht="17.100000000000001" customHeight="1">
      <c r="A520" s="81">
        <v>322210</v>
      </c>
      <c r="B520" s="174" t="s">
        <v>431</v>
      </c>
      <c r="C520" s="21" t="s">
        <v>74</v>
      </c>
      <c r="D520" s="21">
        <v>5</v>
      </c>
      <c r="E520" s="22">
        <v>446.30999999999995</v>
      </c>
      <c r="F520" s="280">
        <f t="shared" si="48"/>
        <v>29.753999999999998</v>
      </c>
      <c r="G520" s="21"/>
      <c r="H520" s="160">
        <f t="shared" si="49"/>
        <v>0</v>
      </c>
      <c r="I520" s="22">
        <v>15</v>
      </c>
      <c r="J520" s="22">
        <f t="shared" ref="J520:J564" si="50">I520*G520</f>
        <v>0</v>
      </c>
      <c r="AB520" s="9"/>
    </row>
    <row r="521" spans="1:28" s="7" customFormat="1" ht="17.100000000000001" customHeight="1">
      <c r="A521" s="81">
        <v>322245</v>
      </c>
      <c r="B521" s="174" t="s">
        <v>414</v>
      </c>
      <c r="C521" s="21" t="s">
        <v>34</v>
      </c>
      <c r="D521" s="21">
        <v>5</v>
      </c>
      <c r="E521" s="22">
        <v>576.27</v>
      </c>
      <c r="F521" s="280">
        <f t="shared" si="48"/>
        <v>11.525399999999999</v>
      </c>
      <c r="G521" s="21"/>
      <c r="H521" s="160">
        <f t="shared" si="49"/>
        <v>0</v>
      </c>
      <c r="I521" s="22">
        <v>50</v>
      </c>
      <c r="J521" s="22">
        <f t="shared" si="50"/>
        <v>0</v>
      </c>
      <c r="AB521" s="9"/>
    </row>
    <row r="522" spans="1:28" s="7" customFormat="1" ht="17.100000000000001" customHeight="1">
      <c r="A522" s="81">
        <v>322250</v>
      </c>
      <c r="B522" s="174" t="s">
        <v>359</v>
      </c>
      <c r="C522" s="21" t="s">
        <v>34</v>
      </c>
      <c r="D522" s="21">
        <v>5</v>
      </c>
      <c r="E522" s="22">
        <v>480.50999999999993</v>
      </c>
      <c r="F522" s="280">
        <f t="shared" si="48"/>
        <v>19.220399999999998</v>
      </c>
      <c r="G522" s="21"/>
      <c r="H522" s="160">
        <f t="shared" si="49"/>
        <v>0</v>
      </c>
      <c r="I522" s="22">
        <v>25</v>
      </c>
      <c r="J522" s="22">
        <f t="shared" si="50"/>
        <v>0</v>
      </c>
      <c r="AB522" s="9"/>
    </row>
    <row r="523" spans="1:28" s="94" customFormat="1" ht="17.100000000000001" customHeight="1">
      <c r="A523" s="281">
        <v>322290</v>
      </c>
      <c r="B523" s="206" t="s">
        <v>630</v>
      </c>
      <c r="C523" s="63" t="s">
        <v>74</v>
      </c>
      <c r="D523" s="63">
        <v>5</v>
      </c>
      <c r="E523" s="54">
        <v>562.58999999999992</v>
      </c>
      <c r="F523" s="282">
        <f t="shared" si="48"/>
        <v>37.505999999999993</v>
      </c>
      <c r="G523" s="63"/>
      <c r="H523" s="170">
        <f t="shared" si="49"/>
        <v>0</v>
      </c>
      <c r="I523" s="54">
        <v>15</v>
      </c>
      <c r="J523" s="54">
        <f t="shared" si="50"/>
        <v>0</v>
      </c>
      <c r="AB523" s="178"/>
    </row>
    <row r="524" spans="1:28" s="7" customFormat="1" ht="17.100000000000001" customHeight="1">
      <c r="A524" s="81">
        <v>322300</v>
      </c>
      <c r="B524" s="174" t="s">
        <v>324</v>
      </c>
      <c r="C524" s="21" t="s">
        <v>74</v>
      </c>
      <c r="D524" s="21">
        <v>5</v>
      </c>
      <c r="E524" s="22">
        <v>436.04999999999995</v>
      </c>
      <c r="F524" s="280">
        <f t="shared" si="48"/>
        <v>29.069999999999997</v>
      </c>
      <c r="G524" s="21"/>
      <c r="H524" s="160">
        <f t="shared" si="49"/>
        <v>0</v>
      </c>
      <c r="I524" s="22">
        <v>15</v>
      </c>
      <c r="J524" s="22">
        <f t="shared" si="50"/>
        <v>0</v>
      </c>
      <c r="AB524" s="9"/>
    </row>
    <row r="525" spans="1:28" s="94" customFormat="1" ht="17.100000000000001" customHeight="1">
      <c r="A525" s="281">
        <v>322325</v>
      </c>
      <c r="B525" s="206" t="s">
        <v>631</v>
      </c>
      <c r="C525" s="283" t="s">
        <v>74</v>
      </c>
      <c r="D525" s="63">
        <v>5</v>
      </c>
      <c r="E525" s="54">
        <v>480.50999999999993</v>
      </c>
      <c r="F525" s="282">
        <f t="shared" si="48"/>
        <v>32.033999999999999</v>
      </c>
      <c r="G525" s="63"/>
      <c r="H525" s="170">
        <f t="shared" si="49"/>
        <v>0</v>
      </c>
      <c r="I525" s="54">
        <v>15</v>
      </c>
      <c r="J525" s="54">
        <f t="shared" si="50"/>
        <v>0</v>
      </c>
      <c r="AB525" s="178"/>
    </row>
    <row r="526" spans="1:28" s="7" customFormat="1" ht="17.100000000000001" customHeight="1">
      <c r="A526" s="81">
        <v>322333</v>
      </c>
      <c r="B526" s="174" t="s">
        <v>666</v>
      </c>
      <c r="C526" s="21" t="s">
        <v>74</v>
      </c>
      <c r="D526" s="21">
        <v>5</v>
      </c>
      <c r="E526" s="22">
        <v>603.62999999999988</v>
      </c>
      <c r="F526" s="280">
        <f t="shared" si="48"/>
        <v>60.362999999999985</v>
      </c>
      <c r="G526" s="21"/>
      <c r="H526" s="160">
        <f t="shared" si="49"/>
        <v>0</v>
      </c>
      <c r="I526" s="22">
        <v>10</v>
      </c>
      <c r="J526" s="22">
        <f t="shared" si="50"/>
        <v>0</v>
      </c>
      <c r="AB526" s="9"/>
    </row>
    <row r="527" spans="1:28" s="7" customFormat="1" ht="17.100000000000001" customHeight="1">
      <c r="A527" s="81">
        <v>322334</v>
      </c>
      <c r="B527" s="284" t="s">
        <v>719</v>
      </c>
      <c r="C527" s="283" t="s">
        <v>37</v>
      </c>
      <c r="D527" s="21">
        <v>5</v>
      </c>
      <c r="E527" s="22">
        <v>533.52</v>
      </c>
      <c r="F527" s="280">
        <f t="shared" si="48"/>
        <v>26.675999999999998</v>
      </c>
      <c r="G527" s="21"/>
      <c r="H527" s="160">
        <f t="shared" si="49"/>
        <v>0</v>
      </c>
      <c r="I527" s="22">
        <v>20</v>
      </c>
      <c r="J527" s="22">
        <f t="shared" si="50"/>
        <v>0</v>
      </c>
      <c r="AB527" s="9"/>
    </row>
    <row r="528" spans="1:28" s="7" customFormat="1" ht="17.100000000000001" customHeight="1">
      <c r="A528" s="81">
        <v>322335</v>
      </c>
      <c r="B528" s="174" t="s">
        <v>360</v>
      </c>
      <c r="C528" s="21" t="s">
        <v>74</v>
      </c>
      <c r="D528" s="21">
        <v>5</v>
      </c>
      <c r="E528" s="22">
        <v>410.4</v>
      </c>
      <c r="F528" s="280">
        <f t="shared" si="48"/>
        <v>27.36</v>
      </c>
      <c r="G528" s="21"/>
      <c r="H528" s="160">
        <f t="shared" si="49"/>
        <v>0</v>
      </c>
      <c r="I528" s="22">
        <v>15</v>
      </c>
      <c r="J528" s="22">
        <f t="shared" si="50"/>
        <v>0</v>
      </c>
      <c r="AB528" s="9"/>
    </row>
    <row r="529" spans="1:28" s="7" customFormat="1" ht="17.100000000000001" customHeight="1">
      <c r="A529" s="81">
        <v>322380</v>
      </c>
      <c r="B529" s="174" t="s">
        <v>473</v>
      </c>
      <c r="C529" s="21" t="s">
        <v>74</v>
      </c>
      <c r="D529" s="21">
        <v>5</v>
      </c>
      <c r="E529" s="22">
        <v>562.58999999999992</v>
      </c>
      <c r="F529" s="280">
        <f t="shared" si="48"/>
        <v>22.503599999999995</v>
      </c>
      <c r="G529" s="21"/>
      <c r="H529" s="160">
        <f t="shared" si="49"/>
        <v>0</v>
      </c>
      <c r="I529" s="22">
        <v>25</v>
      </c>
      <c r="J529" s="22">
        <f t="shared" si="50"/>
        <v>0</v>
      </c>
      <c r="AB529" s="9"/>
    </row>
    <row r="530" spans="1:28" s="7" customFormat="1" ht="17.100000000000001" customHeight="1">
      <c r="A530" s="81">
        <v>322394</v>
      </c>
      <c r="B530" s="284" t="s">
        <v>720</v>
      </c>
      <c r="C530" s="285" t="s">
        <v>74</v>
      </c>
      <c r="D530" s="21">
        <v>5</v>
      </c>
      <c r="E530" s="22">
        <v>444.59999999999997</v>
      </c>
      <c r="F530" s="280">
        <f t="shared" si="48"/>
        <v>29.639999999999997</v>
      </c>
      <c r="G530" s="21"/>
      <c r="H530" s="160">
        <f t="shared" si="49"/>
        <v>0</v>
      </c>
      <c r="I530" s="22">
        <v>15</v>
      </c>
      <c r="J530" s="22">
        <f t="shared" si="50"/>
        <v>0</v>
      </c>
      <c r="AB530" s="9"/>
    </row>
    <row r="531" spans="1:28" s="7" customFormat="1" ht="17.100000000000001" customHeight="1">
      <c r="A531" s="81">
        <v>322397</v>
      </c>
      <c r="B531" s="284" t="s">
        <v>721</v>
      </c>
      <c r="C531" s="285" t="s">
        <v>74</v>
      </c>
      <c r="D531" s="21">
        <v>5</v>
      </c>
      <c r="E531" s="22">
        <v>526.67999999999995</v>
      </c>
      <c r="F531" s="280">
        <f t="shared" si="48"/>
        <v>35.111999999999995</v>
      </c>
      <c r="G531" s="21"/>
      <c r="H531" s="160">
        <f t="shared" si="49"/>
        <v>0</v>
      </c>
      <c r="I531" s="22">
        <v>15</v>
      </c>
      <c r="J531" s="22">
        <f t="shared" si="50"/>
        <v>0</v>
      </c>
      <c r="AB531" s="9"/>
    </row>
    <row r="532" spans="1:28" s="7" customFormat="1" ht="17.100000000000001" customHeight="1">
      <c r="A532" s="81">
        <v>322400</v>
      </c>
      <c r="B532" s="174" t="s">
        <v>325</v>
      </c>
      <c r="C532" s="21" t="s">
        <v>74</v>
      </c>
      <c r="D532" s="21">
        <v>5</v>
      </c>
      <c r="E532" s="22">
        <v>516.41999999999996</v>
      </c>
      <c r="F532" s="280">
        <f t="shared" si="48"/>
        <v>34.427999999999997</v>
      </c>
      <c r="G532" s="21"/>
      <c r="H532" s="160">
        <f t="shared" si="49"/>
        <v>0</v>
      </c>
      <c r="I532" s="22">
        <v>15</v>
      </c>
      <c r="J532" s="22">
        <f t="shared" si="50"/>
        <v>0</v>
      </c>
      <c r="AB532" s="9"/>
    </row>
    <row r="533" spans="1:28" s="7" customFormat="1" ht="17.100000000000001" customHeight="1">
      <c r="A533" s="81">
        <v>322403</v>
      </c>
      <c r="B533" s="174" t="s">
        <v>361</v>
      </c>
      <c r="C533" s="21" t="s">
        <v>74</v>
      </c>
      <c r="D533" s="21">
        <v>5</v>
      </c>
      <c r="E533" s="22">
        <v>418.95000000000005</v>
      </c>
      <c r="F533" s="280">
        <f t="shared" si="48"/>
        <v>27.930000000000003</v>
      </c>
      <c r="G533" s="21"/>
      <c r="H533" s="160">
        <f t="shared" si="49"/>
        <v>0</v>
      </c>
      <c r="I533" s="22">
        <v>15</v>
      </c>
      <c r="J533" s="22">
        <f t="shared" si="50"/>
        <v>0</v>
      </c>
      <c r="AB533" s="9"/>
    </row>
    <row r="534" spans="1:28" s="7" customFormat="1" ht="17.100000000000001" customHeight="1">
      <c r="A534" s="81">
        <v>322405</v>
      </c>
      <c r="B534" s="174" t="s">
        <v>326</v>
      </c>
      <c r="C534" s="21" t="s">
        <v>74</v>
      </c>
      <c r="D534" s="21">
        <v>5</v>
      </c>
      <c r="E534" s="22">
        <v>595.08000000000004</v>
      </c>
      <c r="F534" s="280">
        <f t="shared" si="48"/>
        <v>39.672000000000004</v>
      </c>
      <c r="G534" s="21"/>
      <c r="H534" s="160">
        <f t="shared" si="49"/>
        <v>0</v>
      </c>
      <c r="I534" s="22">
        <v>15</v>
      </c>
      <c r="J534" s="22">
        <f t="shared" si="50"/>
        <v>0</v>
      </c>
      <c r="AB534" s="9"/>
    </row>
    <row r="535" spans="1:28" s="7" customFormat="1" ht="17.100000000000001" customHeight="1">
      <c r="A535" s="81">
        <v>322420</v>
      </c>
      <c r="B535" s="174" t="s">
        <v>327</v>
      </c>
      <c r="C535" s="21" t="s">
        <v>74</v>
      </c>
      <c r="D535" s="21">
        <v>5</v>
      </c>
      <c r="E535" s="22">
        <v>425.78999999999996</v>
      </c>
      <c r="F535" s="280">
        <f t="shared" si="48"/>
        <v>28.385999999999999</v>
      </c>
      <c r="G535" s="21"/>
      <c r="H535" s="160">
        <f t="shared" si="49"/>
        <v>0</v>
      </c>
      <c r="I535" s="22">
        <v>15</v>
      </c>
      <c r="J535" s="22">
        <f t="shared" si="50"/>
        <v>0</v>
      </c>
      <c r="AB535" s="9"/>
    </row>
    <row r="536" spans="1:28" s="7" customFormat="1" ht="17.100000000000001" customHeight="1">
      <c r="A536" s="81">
        <v>322430</v>
      </c>
      <c r="B536" s="174" t="s">
        <v>328</v>
      </c>
      <c r="C536" s="21" t="s">
        <v>74</v>
      </c>
      <c r="D536" s="21">
        <v>5</v>
      </c>
      <c r="E536" s="22">
        <v>514.70999999999992</v>
      </c>
      <c r="F536" s="280">
        <f t="shared" si="48"/>
        <v>34.313999999999993</v>
      </c>
      <c r="G536" s="21"/>
      <c r="H536" s="160">
        <f t="shared" si="49"/>
        <v>0</v>
      </c>
      <c r="I536" s="22">
        <v>15</v>
      </c>
      <c r="J536" s="22">
        <f t="shared" si="50"/>
        <v>0</v>
      </c>
      <c r="AB536" s="9"/>
    </row>
    <row r="537" spans="1:28" s="7" customFormat="1" ht="17.100000000000001" customHeight="1">
      <c r="A537" s="81">
        <v>322460</v>
      </c>
      <c r="B537" s="174" t="s">
        <v>329</v>
      </c>
      <c r="C537" s="21" t="s">
        <v>74</v>
      </c>
      <c r="D537" s="21">
        <v>5</v>
      </c>
      <c r="E537" s="22">
        <v>526.67999999999995</v>
      </c>
      <c r="F537" s="280">
        <f t="shared" si="48"/>
        <v>21.0672</v>
      </c>
      <c r="G537" s="21"/>
      <c r="H537" s="160">
        <f t="shared" si="49"/>
        <v>0</v>
      </c>
      <c r="I537" s="22">
        <v>25</v>
      </c>
      <c r="J537" s="22">
        <f t="shared" si="50"/>
        <v>0</v>
      </c>
      <c r="AB537" s="9"/>
    </row>
    <row r="538" spans="1:28" s="7" customFormat="1" ht="17.100000000000001" customHeight="1">
      <c r="A538" s="81">
        <v>322480</v>
      </c>
      <c r="B538" s="174" t="s">
        <v>330</v>
      </c>
      <c r="C538" s="21" t="s">
        <v>74</v>
      </c>
      <c r="D538" s="21">
        <v>5</v>
      </c>
      <c r="E538" s="22">
        <v>526.67999999999995</v>
      </c>
      <c r="F538" s="280">
        <f t="shared" si="48"/>
        <v>21.0672</v>
      </c>
      <c r="G538" s="21"/>
      <c r="H538" s="160">
        <f t="shared" si="49"/>
        <v>0</v>
      </c>
      <c r="I538" s="22">
        <v>25</v>
      </c>
      <c r="J538" s="22">
        <f t="shared" si="50"/>
        <v>0</v>
      </c>
      <c r="AB538" s="9"/>
    </row>
    <row r="539" spans="1:28" s="94" customFormat="1" ht="17.100000000000001" customHeight="1">
      <c r="A539" s="286">
        <v>322482</v>
      </c>
      <c r="B539" s="287" t="s">
        <v>639</v>
      </c>
      <c r="C539" s="283" t="s">
        <v>74</v>
      </c>
      <c r="D539" s="63">
        <v>5</v>
      </c>
      <c r="E539" s="54">
        <v>468.54</v>
      </c>
      <c r="F539" s="282">
        <f t="shared" si="48"/>
        <v>31.236000000000001</v>
      </c>
      <c r="G539" s="63"/>
      <c r="H539" s="170">
        <f t="shared" si="49"/>
        <v>0</v>
      </c>
      <c r="I539" s="54">
        <v>15</v>
      </c>
      <c r="J539" s="54">
        <f t="shared" si="50"/>
        <v>0</v>
      </c>
      <c r="AB539" s="178"/>
    </row>
    <row r="540" spans="1:28" s="7" customFormat="1" ht="17.100000000000001" customHeight="1">
      <c r="A540" s="81">
        <v>322483</v>
      </c>
      <c r="B540" s="174" t="s">
        <v>667</v>
      </c>
      <c r="C540" s="21" t="s">
        <v>74</v>
      </c>
      <c r="D540" s="21">
        <v>5</v>
      </c>
      <c r="E540" s="22">
        <v>430.91999999999996</v>
      </c>
      <c r="F540" s="280">
        <f t="shared" si="48"/>
        <v>28.727999999999998</v>
      </c>
      <c r="G540" s="21"/>
      <c r="H540" s="160">
        <f t="shared" si="49"/>
        <v>0</v>
      </c>
      <c r="I540" s="22">
        <v>15</v>
      </c>
      <c r="J540" s="22">
        <f t="shared" si="50"/>
        <v>0</v>
      </c>
      <c r="AB540" s="9"/>
    </row>
    <row r="541" spans="1:28" s="7" customFormat="1" ht="17.100000000000001" customHeight="1">
      <c r="A541" s="81">
        <v>322486</v>
      </c>
      <c r="B541" s="174" t="s">
        <v>668</v>
      </c>
      <c r="C541" s="21" t="s">
        <v>74</v>
      </c>
      <c r="D541" s="21">
        <v>5</v>
      </c>
      <c r="E541" s="22">
        <v>422.37000000000006</v>
      </c>
      <c r="F541" s="280">
        <f t="shared" si="48"/>
        <v>28.158000000000005</v>
      </c>
      <c r="G541" s="21"/>
      <c r="H541" s="160">
        <f t="shared" si="49"/>
        <v>0</v>
      </c>
      <c r="I541" s="22">
        <v>15</v>
      </c>
      <c r="J541" s="22">
        <f t="shared" si="50"/>
        <v>0</v>
      </c>
      <c r="AB541" s="9"/>
    </row>
    <row r="542" spans="1:28" s="7" customFormat="1" ht="17.100000000000001" customHeight="1">
      <c r="A542" s="81">
        <v>322490</v>
      </c>
      <c r="B542" s="174" t="s">
        <v>331</v>
      </c>
      <c r="C542" s="21" t="s">
        <v>74</v>
      </c>
      <c r="D542" s="21">
        <v>5</v>
      </c>
      <c r="E542" s="22">
        <v>461.7</v>
      </c>
      <c r="F542" s="280">
        <f t="shared" si="48"/>
        <v>30.779999999999998</v>
      </c>
      <c r="G542" s="21"/>
      <c r="H542" s="160">
        <f t="shared" si="49"/>
        <v>0</v>
      </c>
      <c r="I542" s="22">
        <v>15</v>
      </c>
      <c r="J542" s="22">
        <f t="shared" si="50"/>
        <v>0</v>
      </c>
      <c r="AB542" s="9"/>
    </row>
    <row r="543" spans="1:28" s="7" customFormat="1" ht="17.100000000000001" customHeight="1">
      <c r="A543" s="81">
        <v>322515</v>
      </c>
      <c r="B543" s="174" t="s">
        <v>362</v>
      </c>
      <c r="C543" s="21" t="s">
        <v>74</v>
      </c>
      <c r="D543" s="21">
        <v>5</v>
      </c>
      <c r="E543" s="22">
        <v>446.30999999999995</v>
      </c>
      <c r="F543" s="280">
        <f t="shared" si="48"/>
        <v>29.753999999999998</v>
      </c>
      <c r="G543" s="21"/>
      <c r="H543" s="160">
        <f t="shared" si="49"/>
        <v>0</v>
      </c>
      <c r="I543" s="22">
        <v>15</v>
      </c>
      <c r="J543" s="22">
        <f t="shared" si="50"/>
        <v>0</v>
      </c>
      <c r="AB543" s="9"/>
    </row>
    <row r="544" spans="1:28" s="7" customFormat="1" ht="17.100000000000001" customHeight="1">
      <c r="A544" s="81">
        <v>322517</v>
      </c>
      <c r="B544" s="174" t="s">
        <v>474</v>
      </c>
      <c r="C544" s="21" t="s">
        <v>74</v>
      </c>
      <c r="D544" s="21">
        <v>5</v>
      </c>
      <c r="E544" s="22">
        <v>406.97999999999996</v>
      </c>
      <c r="F544" s="280">
        <f t="shared" si="48"/>
        <v>27.131999999999998</v>
      </c>
      <c r="G544" s="21"/>
      <c r="H544" s="160">
        <f t="shared" si="49"/>
        <v>0</v>
      </c>
      <c r="I544" s="22">
        <v>15</v>
      </c>
      <c r="J544" s="22">
        <f t="shared" si="50"/>
        <v>0</v>
      </c>
      <c r="AB544" s="9"/>
    </row>
    <row r="545" spans="1:28" s="7" customFormat="1" ht="17.100000000000001" customHeight="1">
      <c r="A545" s="81">
        <v>322560</v>
      </c>
      <c r="B545" s="174" t="s">
        <v>323</v>
      </c>
      <c r="C545" s="21" t="s">
        <v>74</v>
      </c>
      <c r="D545" s="21">
        <v>5</v>
      </c>
      <c r="E545" s="22">
        <v>417.24</v>
      </c>
      <c r="F545" s="280">
        <f t="shared" si="48"/>
        <v>27.815999999999999</v>
      </c>
      <c r="G545" s="21"/>
      <c r="H545" s="160">
        <f t="shared" si="49"/>
        <v>0</v>
      </c>
      <c r="I545" s="22">
        <v>15</v>
      </c>
      <c r="J545" s="22">
        <f t="shared" si="50"/>
        <v>0</v>
      </c>
      <c r="AB545" s="9"/>
    </row>
    <row r="546" spans="1:28" s="7" customFormat="1" ht="17.100000000000001" customHeight="1">
      <c r="A546" s="81">
        <v>322600</v>
      </c>
      <c r="B546" s="174" t="s">
        <v>332</v>
      </c>
      <c r="C546" s="21" t="s">
        <v>101</v>
      </c>
      <c r="D546" s="21">
        <v>5</v>
      </c>
      <c r="E546" s="22">
        <v>441.18</v>
      </c>
      <c r="F546" s="280">
        <f t="shared" si="48"/>
        <v>17.647200000000002</v>
      </c>
      <c r="G546" s="21"/>
      <c r="H546" s="160">
        <f t="shared" si="49"/>
        <v>0</v>
      </c>
      <c r="I546" s="22">
        <v>25</v>
      </c>
      <c r="J546" s="22">
        <f t="shared" si="50"/>
        <v>0</v>
      </c>
      <c r="AB546" s="9"/>
    </row>
    <row r="547" spans="1:28" s="7" customFormat="1" ht="17.100000000000001" customHeight="1">
      <c r="A547" s="81">
        <v>322660</v>
      </c>
      <c r="B547" s="174" t="s">
        <v>333</v>
      </c>
      <c r="C547" s="21" t="s">
        <v>74</v>
      </c>
      <c r="D547" s="21">
        <v>5</v>
      </c>
      <c r="E547" s="22">
        <v>512.99999999999989</v>
      </c>
      <c r="F547" s="280">
        <f t="shared" si="48"/>
        <v>20.519999999999996</v>
      </c>
      <c r="G547" s="21"/>
      <c r="H547" s="160">
        <f t="shared" si="49"/>
        <v>0</v>
      </c>
      <c r="I547" s="22">
        <v>25</v>
      </c>
      <c r="J547" s="22">
        <f t="shared" si="50"/>
        <v>0</v>
      </c>
      <c r="AB547" s="9"/>
    </row>
    <row r="548" spans="1:28" s="7" customFormat="1" ht="17.100000000000001" customHeight="1">
      <c r="A548" s="81">
        <v>322670</v>
      </c>
      <c r="B548" s="174" t="s">
        <v>334</v>
      </c>
      <c r="C548" s="21" t="s">
        <v>74</v>
      </c>
      <c r="D548" s="21">
        <v>5</v>
      </c>
      <c r="E548" s="22">
        <v>422.37000000000006</v>
      </c>
      <c r="F548" s="280">
        <f t="shared" si="48"/>
        <v>28.158000000000005</v>
      </c>
      <c r="G548" s="21"/>
      <c r="H548" s="160">
        <f t="shared" si="49"/>
        <v>0</v>
      </c>
      <c r="I548" s="22">
        <v>15</v>
      </c>
      <c r="J548" s="22">
        <f t="shared" si="50"/>
        <v>0</v>
      </c>
      <c r="AB548" s="9"/>
    </row>
    <row r="549" spans="1:28" s="7" customFormat="1" ht="17.100000000000001" customHeight="1">
      <c r="A549" s="81">
        <v>322680</v>
      </c>
      <c r="B549" s="284" t="s">
        <v>722</v>
      </c>
      <c r="C549" s="283" t="s">
        <v>74</v>
      </c>
      <c r="D549" s="21">
        <v>5</v>
      </c>
      <c r="E549" s="22">
        <v>528.39</v>
      </c>
      <c r="F549" s="280">
        <f t="shared" si="48"/>
        <v>35.225999999999999</v>
      </c>
      <c r="G549" s="21"/>
      <c r="H549" s="160">
        <f t="shared" si="49"/>
        <v>0</v>
      </c>
      <c r="I549" s="22">
        <v>15</v>
      </c>
      <c r="J549" s="22">
        <f t="shared" si="50"/>
        <v>0</v>
      </c>
      <c r="AB549" s="9"/>
    </row>
    <row r="550" spans="1:28" s="7" customFormat="1" ht="17.100000000000001" customHeight="1">
      <c r="A550" s="81">
        <v>322682</v>
      </c>
      <c r="B550" s="284" t="s">
        <v>723</v>
      </c>
      <c r="C550" s="283" t="s">
        <v>74</v>
      </c>
      <c r="D550" s="21">
        <v>5</v>
      </c>
      <c r="E550" s="22">
        <v>504.45000000000005</v>
      </c>
      <c r="F550" s="280">
        <f t="shared" si="48"/>
        <v>33.630000000000003</v>
      </c>
      <c r="G550" s="21"/>
      <c r="H550" s="160">
        <f t="shared" si="49"/>
        <v>0</v>
      </c>
      <c r="I550" s="22">
        <v>15</v>
      </c>
      <c r="J550" s="22">
        <f t="shared" si="50"/>
        <v>0</v>
      </c>
      <c r="AB550" s="9"/>
    </row>
    <row r="551" spans="1:28" s="7" customFormat="1" ht="17.100000000000001" customHeight="1">
      <c r="A551" s="81">
        <v>322684</v>
      </c>
      <c r="B551" s="174" t="s">
        <v>432</v>
      </c>
      <c r="C551" s="21" t="s">
        <v>74</v>
      </c>
      <c r="D551" s="21">
        <v>5</v>
      </c>
      <c r="E551" s="22">
        <v>427.5</v>
      </c>
      <c r="F551" s="280">
        <f t="shared" si="48"/>
        <v>28.5</v>
      </c>
      <c r="G551" s="21"/>
      <c r="H551" s="160">
        <f t="shared" si="49"/>
        <v>0</v>
      </c>
      <c r="I551" s="22">
        <v>15</v>
      </c>
      <c r="J551" s="22">
        <f t="shared" si="50"/>
        <v>0</v>
      </c>
      <c r="AB551" s="9"/>
    </row>
    <row r="552" spans="1:28" s="7" customFormat="1" ht="17.100000000000001" customHeight="1">
      <c r="A552" s="81">
        <v>322686</v>
      </c>
      <c r="B552" s="174" t="s">
        <v>433</v>
      </c>
      <c r="C552" s="21" t="s">
        <v>385</v>
      </c>
      <c r="D552" s="21">
        <v>5</v>
      </c>
      <c r="E552" s="22">
        <v>379.62</v>
      </c>
      <c r="F552" s="280">
        <f t="shared" si="48"/>
        <v>25.308</v>
      </c>
      <c r="G552" s="21"/>
      <c r="H552" s="160">
        <f t="shared" si="49"/>
        <v>0</v>
      </c>
      <c r="I552" s="22">
        <v>15</v>
      </c>
      <c r="J552" s="22">
        <f t="shared" si="50"/>
        <v>0</v>
      </c>
      <c r="AB552" s="9"/>
    </row>
    <row r="553" spans="1:28" s="7" customFormat="1" ht="17.100000000000001" customHeight="1">
      <c r="A553" s="81">
        <v>322690</v>
      </c>
      <c r="B553" s="174" t="s">
        <v>335</v>
      </c>
      <c r="C553" s="21" t="s">
        <v>74</v>
      </c>
      <c r="D553" s="21">
        <v>5</v>
      </c>
      <c r="E553" s="22">
        <v>480.50999999999993</v>
      </c>
      <c r="F553" s="280">
        <f t="shared" si="48"/>
        <v>32.033999999999999</v>
      </c>
      <c r="G553" s="21"/>
      <c r="H553" s="160">
        <f t="shared" si="49"/>
        <v>0</v>
      </c>
      <c r="I553" s="22">
        <v>15</v>
      </c>
      <c r="J553" s="22">
        <f t="shared" si="50"/>
        <v>0</v>
      </c>
      <c r="AB553" s="9"/>
    </row>
    <row r="554" spans="1:28" s="7" customFormat="1" ht="17.100000000000001" customHeight="1">
      <c r="A554" s="81">
        <v>322694</v>
      </c>
      <c r="B554" s="174" t="s">
        <v>434</v>
      </c>
      <c r="C554" s="21" t="s">
        <v>37</v>
      </c>
      <c r="D554" s="21">
        <v>5</v>
      </c>
      <c r="E554" s="22">
        <v>480.50999999999993</v>
      </c>
      <c r="F554" s="280">
        <f t="shared" si="48"/>
        <v>24.025499999999997</v>
      </c>
      <c r="G554" s="21"/>
      <c r="H554" s="160">
        <f t="shared" si="49"/>
        <v>0</v>
      </c>
      <c r="I554" s="22">
        <v>20</v>
      </c>
      <c r="J554" s="22">
        <f t="shared" si="50"/>
        <v>0</v>
      </c>
      <c r="AB554" s="9"/>
    </row>
    <row r="555" spans="1:28" s="94" customFormat="1" ht="17.100000000000001" customHeight="1">
      <c r="A555" s="281">
        <v>322700</v>
      </c>
      <c r="B555" s="287" t="s">
        <v>640</v>
      </c>
      <c r="C555" s="283" t="s">
        <v>74</v>
      </c>
      <c r="D555" s="63">
        <v>5</v>
      </c>
      <c r="E555" s="54">
        <v>591.66</v>
      </c>
      <c r="F555" s="282">
        <f t="shared" si="48"/>
        <v>23.666399999999999</v>
      </c>
      <c r="G555" s="63"/>
      <c r="H555" s="170">
        <f t="shared" si="49"/>
        <v>0</v>
      </c>
      <c r="I555" s="54">
        <v>25</v>
      </c>
      <c r="J555" s="54">
        <f t="shared" si="50"/>
        <v>0</v>
      </c>
      <c r="AB555" s="178"/>
    </row>
    <row r="556" spans="1:28" s="7" customFormat="1" ht="17.100000000000001" customHeight="1">
      <c r="A556" s="81">
        <v>322720</v>
      </c>
      <c r="B556" s="174" t="s">
        <v>336</v>
      </c>
      <c r="C556" s="21" t="s">
        <v>74</v>
      </c>
      <c r="D556" s="21">
        <v>5</v>
      </c>
      <c r="E556" s="22">
        <v>521.54999999999995</v>
      </c>
      <c r="F556" s="280">
        <f t="shared" si="48"/>
        <v>20.861999999999998</v>
      </c>
      <c r="G556" s="21"/>
      <c r="H556" s="160">
        <f t="shared" si="49"/>
        <v>0</v>
      </c>
      <c r="I556" s="22">
        <v>25</v>
      </c>
      <c r="J556" s="22">
        <f t="shared" si="50"/>
        <v>0</v>
      </c>
      <c r="AB556" s="9"/>
    </row>
    <row r="557" spans="1:28" s="7" customFormat="1" ht="17.100000000000001" customHeight="1">
      <c r="A557" s="81">
        <v>322730</v>
      </c>
      <c r="B557" s="174" t="s">
        <v>435</v>
      </c>
      <c r="C557" s="21" t="s">
        <v>74</v>
      </c>
      <c r="D557" s="21">
        <v>5</v>
      </c>
      <c r="E557" s="22">
        <v>617.30999999999995</v>
      </c>
      <c r="F557" s="280">
        <f t="shared" si="48"/>
        <v>24.692399999999999</v>
      </c>
      <c r="G557" s="21"/>
      <c r="H557" s="160">
        <f t="shared" si="49"/>
        <v>0</v>
      </c>
      <c r="I557" s="22">
        <v>25</v>
      </c>
      <c r="J557" s="22">
        <f t="shared" si="50"/>
        <v>0</v>
      </c>
      <c r="AB557" s="9"/>
    </row>
    <row r="558" spans="1:28" s="7" customFormat="1" ht="17.100000000000001" customHeight="1">
      <c r="A558" s="81">
        <v>322740</v>
      </c>
      <c r="B558" s="174" t="s">
        <v>337</v>
      </c>
      <c r="C558" s="21" t="s">
        <v>74</v>
      </c>
      <c r="D558" s="21">
        <v>5</v>
      </c>
      <c r="E558" s="22">
        <v>591.66</v>
      </c>
      <c r="F558" s="280">
        <f t="shared" si="48"/>
        <v>23.666399999999999</v>
      </c>
      <c r="G558" s="21"/>
      <c r="H558" s="160">
        <f t="shared" si="49"/>
        <v>0</v>
      </c>
      <c r="I558" s="22">
        <v>25</v>
      </c>
      <c r="J558" s="22">
        <f t="shared" si="50"/>
        <v>0</v>
      </c>
      <c r="AB558" s="9"/>
    </row>
    <row r="559" spans="1:28" s="7" customFormat="1" ht="17.100000000000001" customHeight="1">
      <c r="A559" s="81">
        <v>322760</v>
      </c>
      <c r="B559" s="174" t="s">
        <v>338</v>
      </c>
      <c r="C559" s="21" t="s">
        <v>74</v>
      </c>
      <c r="D559" s="21">
        <v>5</v>
      </c>
      <c r="E559" s="22">
        <v>567.72</v>
      </c>
      <c r="F559" s="280">
        <f t="shared" si="48"/>
        <v>37.847999999999999</v>
      </c>
      <c r="G559" s="21"/>
      <c r="H559" s="160">
        <f t="shared" si="49"/>
        <v>0</v>
      </c>
      <c r="I559" s="22">
        <v>15</v>
      </c>
      <c r="J559" s="22">
        <f t="shared" si="50"/>
        <v>0</v>
      </c>
      <c r="AB559" s="9"/>
    </row>
    <row r="560" spans="1:28" s="7" customFormat="1" ht="17.100000000000001" customHeight="1">
      <c r="A560" s="81">
        <v>322763</v>
      </c>
      <c r="B560" s="284" t="s">
        <v>724</v>
      </c>
      <c r="C560" s="283" t="s">
        <v>74</v>
      </c>
      <c r="D560" s="21">
        <v>5</v>
      </c>
      <c r="E560" s="22">
        <v>466.82999999999993</v>
      </c>
      <c r="F560" s="280">
        <f t="shared" si="48"/>
        <v>31.121999999999996</v>
      </c>
      <c r="G560" s="21"/>
      <c r="H560" s="160">
        <f t="shared" si="49"/>
        <v>0</v>
      </c>
      <c r="I560" s="22">
        <v>15</v>
      </c>
      <c r="J560" s="22">
        <f t="shared" si="50"/>
        <v>0</v>
      </c>
      <c r="AB560" s="9"/>
    </row>
    <row r="561" spans="1:28" s="7" customFormat="1" ht="17.100000000000001" customHeight="1">
      <c r="A561" s="81">
        <v>322765</v>
      </c>
      <c r="B561" s="174" t="s">
        <v>669</v>
      </c>
      <c r="C561" s="92" t="s">
        <v>449</v>
      </c>
      <c r="D561" s="21">
        <v>5</v>
      </c>
      <c r="E561" s="22">
        <v>507.87</v>
      </c>
      <c r="F561" s="280">
        <f t="shared" si="48"/>
        <v>33.857999999999997</v>
      </c>
      <c r="G561" s="21"/>
      <c r="H561" s="160">
        <f t="shared" si="49"/>
        <v>0</v>
      </c>
      <c r="I561" s="22">
        <v>15</v>
      </c>
      <c r="J561" s="22">
        <f t="shared" si="50"/>
        <v>0</v>
      </c>
      <c r="AB561" s="9"/>
    </row>
    <row r="562" spans="1:28" s="7" customFormat="1" ht="17.100000000000001" customHeight="1">
      <c r="A562" s="81">
        <v>322770</v>
      </c>
      <c r="B562" s="174" t="s">
        <v>415</v>
      </c>
      <c r="C562" s="92" t="s">
        <v>368</v>
      </c>
      <c r="D562" s="21">
        <v>5</v>
      </c>
      <c r="E562" s="22">
        <v>444.59999999999997</v>
      </c>
      <c r="F562" s="280">
        <f t="shared" si="48"/>
        <v>29.639999999999997</v>
      </c>
      <c r="G562" s="21"/>
      <c r="H562" s="160">
        <f t="shared" si="49"/>
        <v>0</v>
      </c>
      <c r="I562" s="22">
        <v>15</v>
      </c>
      <c r="J562" s="22">
        <f t="shared" si="50"/>
        <v>0</v>
      </c>
      <c r="AB562" s="9"/>
    </row>
    <row r="563" spans="1:28" s="94" customFormat="1" ht="17.100000000000001" customHeight="1">
      <c r="A563" s="281">
        <v>322775</v>
      </c>
      <c r="B563" s="206" t="s">
        <v>632</v>
      </c>
      <c r="C563" s="288" t="s">
        <v>726</v>
      </c>
      <c r="D563" s="63">
        <v>5</v>
      </c>
      <c r="E563" s="54">
        <v>364.22999999999996</v>
      </c>
      <c r="F563" s="282">
        <f t="shared" si="48"/>
        <v>24.281999999999996</v>
      </c>
      <c r="G563" s="63"/>
      <c r="H563" s="170">
        <f t="shared" si="49"/>
        <v>0</v>
      </c>
      <c r="I563" s="54">
        <v>15</v>
      </c>
      <c r="J563" s="54">
        <f t="shared" si="50"/>
        <v>0</v>
      </c>
      <c r="AB563" s="178"/>
    </row>
    <row r="564" spans="1:28" s="94" customFormat="1" ht="17.100000000000001" customHeight="1">
      <c r="A564" s="281">
        <v>322777</v>
      </c>
      <c r="B564" s="284" t="s">
        <v>725</v>
      </c>
      <c r="C564" s="288" t="s">
        <v>726</v>
      </c>
      <c r="D564" s="63">
        <v>5</v>
      </c>
      <c r="E564" s="54">
        <v>470.24999999999994</v>
      </c>
      <c r="F564" s="282">
        <f t="shared" si="48"/>
        <v>31.349999999999998</v>
      </c>
      <c r="G564" s="63"/>
      <c r="H564" s="170">
        <f t="shared" si="49"/>
        <v>0</v>
      </c>
      <c r="I564" s="54">
        <v>15</v>
      </c>
      <c r="J564" s="54">
        <f t="shared" si="50"/>
        <v>0</v>
      </c>
      <c r="AB564" s="178"/>
    </row>
    <row r="565" spans="1:28" s="7" customFormat="1" ht="17.100000000000001" customHeight="1" thickBot="1">
      <c r="A565" s="80" t="s">
        <v>24</v>
      </c>
      <c r="B565" s="35"/>
      <c r="C565" s="12"/>
      <c r="D565" s="12"/>
      <c r="E565" s="207"/>
      <c r="F565" s="229"/>
      <c r="G565" s="194"/>
      <c r="H565" s="195"/>
      <c r="I565" s="196"/>
      <c r="J565" s="135"/>
      <c r="AB565" s="9"/>
    </row>
    <row r="566" spans="1:28" s="7" customFormat="1" ht="17.100000000000001" customHeight="1" thickBot="1">
      <c r="A566" s="238">
        <v>322830</v>
      </c>
      <c r="B566" s="244" t="s">
        <v>670</v>
      </c>
      <c r="C566" s="264" t="s">
        <v>30</v>
      </c>
      <c r="D566" s="240">
        <v>5</v>
      </c>
      <c r="E566" s="241">
        <v>449.73</v>
      </c>
      <c r="F566" s="242">
        <f t="shared" si="48"/>
        <v>22.486499999999999</v>
      </c>
      <c r="G566" s="240"/>
      <c r="H566" s="243">
        <f t="shared" si="49"/>
        <v>0</v>
      </c>
      <c r="I566" s="241">
        <v>20</v>
      </c>
      <c r="J566" s="241">
        <f t="shared" ref="J566:J580" si="51">I566*G566</f>
        <v>0</v>
      </c>
      <c r="AB566" s="9"/>
    </row>
    <row r="567" spans="1:28" s="7" customFormat="1" ht="17.100000000000001" customHeight="1" thickBot="1">
      <c r="A567" s="238">
        <v>322870</v>
      </c>
      <c r="B567" s="244" t="s">
        <v>671</v>
      </c>
      <c r="C567" s="240" t="s">
        <v>28</v>
      </c>
      <c r="D567" s="240">
        <v>5</v>
      </c>
      <c r="E567" s="241">
        <v>526.67999999999995</v>
      </c>
      <c r="F567" s="242">
        <f t="shared" si="48"/>
        <v>52.667999999999992</v>
      </c>
      <c r="G567" s="240"/>
      <c r="H567" s="243">
        <f t="shared" si="49"/>
        <v>0</v>
      </c>
      <c r="I567" s="241">
        <v>10</v>
      </c>
      <c r="J567" s="241">
        <f t="shared" si="51"/>
        <v>0</v>
      </c>
      <c r="AB567" s="9"/>
    </row>
    <row r="568" spans="1:28" s="7" customFormat="1" ht="17.100000000000001" customHeight="1" thickBot="1">
      <c r="A568" s="238">
        <v>322890</v>
      </c>
      <c r="B568" s="244" t="s">
        <v>339</v>
      </c>
      <c r="C568" s="240" t="s">
        <v>28</v>
      </c>
      <c r="D568" s="240">
        <v>5</v>
      </c>
      <c r="E568" s="241">
        <v>459.98999999999995</v>
      </c>
      <c r="F568" s="242">
        <f t="shared" si="48"/>
        <v>30.665999999999997</v>
      </c>
      <c r="G568" s="240"/>
      <c r="H568" s="243">
        <f t="shared" si="49"/>
        <v>0</v>
      </c>
      <c r="I568" s="241">
        <v>15</v>
      </c>
      <c r="J568" s="241">
        <f t="shared" si="51"/>
        <v>0</v>
      </c>
      <c r="AB568" s="9"/>
    </row>
    <row r="569" spans="1:28" s="7" customFormat="1" ht="17.100000000000001" customHeight="1" thickBot="1">
      <c r="A569" s="238">
        <v>322950</v>
      </c>
      <c r="B569" s="244" t="s">
        <v>340</v>
      </c>
      <c r="C569" s="240" t="s">
        <v>28</v>
      </c>
      <c r="D569" s="240">
        <v>5</v>
      </c>
      <c r="E569" s="241">
        <v>528.39</v>
      </c>
      <c r="F569" s="242">
        <f t="shared" si="48"/>
        <v>35.225999999999999</v>
      </c>
      <c r="G569" s="240"/>
      <c r="H569" s="243">
        <f t="shared" si="49"/>
        <v>0</v>
      </c>
      <c r="I569" s="241">
        <v>15</v>
      </c>
      <c r="J569" s="241">
        <f t="shared" si="51"/>
        <v>0</v>
      </c>
      <c r="AB569" s="9"/>
    </row>
    <row r="570" spans="1:28" s="7" customFormat="1" ht="17.100000000000001" customHeight="1" thickBot="1">
      <c r="A570" s="238">
        <v>322970</v>
      </c>
      <c r="B570" s="244" t="s">
        <v>341</v>
      </c>
      <c r="C570" s="240" t="s">
        <v>30</v>
      </c>
      <c r="D570" s="240">
        <v>5</v>
      </c>
      <c r="E570" s="241">
        <v>613.89</v>
      </c>
      <c r="F570" s="242">
        <f t="shared" ref="F570:F635" si="52">E570/I570</f>
        <v>30.694499999999998</v>
      </c>
      <c r="G570" s="240"/>
      <c r="H570" s="243">
        <f t="shared" si="49"/>
        <v>0</v>
      </c>
      <c r="I570" s="241">
        <v>20</v>
      </c>
      <c r="J570" s="241">
        <f t="shared" si="51"/>
        <v>0</v>
      </c>
      <c r="AB570" s="9"/>
    </row>
    <row r="571" spans="1:28" s="7" customFormat="1" ht="17.100000000000001" customHeight="1" thickBot="1">
      <c r="A571" s="238">
        <v>322975</v>
      </c>
      <c r="B571" s="244" t="s">
        <v>672</v>
      </c>
      <c r="C571" s="259" t="s">
        <v>441</v>
      </c>
      <c r="D571" s="240">
        <v>5</v>
      </c>
      <c r="E571" s="241">
        <v>483.93</v>
      </c>
      <c r="F571" s="242">
        <f t="shared" si="52"/>
        <v>24.1965</v>
      </c>
      <c r="G571" s="240"/>
      <c r="H571" s="243">
        <f t="shared" si="49"/>
        <v>0</v>
      </c>
      <c r="I571" s="241">
        <v>20</v>
      </c>
      <c r="J571" s="241">
        <f t="shared" si="51"/>
        <v>0</v>
      </c>
      <c r="AB571" s="9"/>
    </row>
    <row r="572" spans="1:28" s="7" customFormat="1" ht="17.100000000000001" customHeight="1" thickBot="1">
      <c r="A572" s="238">
        <v>322980</v>
      </c>
      <c r="B572" s="244" t="s">
        <v>342</v>
      </c>
      <c r="C572" s="240" t="s">
        <v>28</v>
      </c>
      <c r="D572" s="240">
        <v>5</v>
      </c>
      <c r="E572" s="241">
        <v>459.98999999999995</v>
      </c>
      <c r="F572" s="242">
        <f t="shared" si="52"/>
        <v>30.665999999999997</v>
      </c>
      <c r="G572" s="240"/>
      <c r="H572" s="243">
        <f t="shared" si="49"/>
        <v>0</v>
      </c>
      <c r="I572" s="241">
        <v>15</v>
      </c>
      <c r="J572" s="241">
        <f t="shared" si="51"/>
        <v>0</v>
      </c>
      <c r="AB572" s="9"/>
    </row>
    <row r="573" spans="1:28" s="7" customFormat="1" ht="17.100000000000001" customHeight="1" thickBot="1">
      <c r="A573" s="238">
        <v>322990</v>
      </c>
      <c r="B573" s="244" t="s">
        <v>462</v>
      </c>
      <c r="C573" s="240" t="s">
        <v>28</v>
      </c>
      <c r="D573" s="240">
        <v>5</v>
      </c>
      <c r="E573" s="241">
        <v>459.98999999999995</v>
      </c>
      <c r="F573" s="242">
        <f t="shared" si="52"/>
        <v>30.665999999999997</v>
      </c>
      <c r="G573" s="240"/>
      <c r="H573" s="243">
        <f t="shared" si="49"/>
        <v>0</v>
      </c>
      <c r="I573" s="241">
        <v>15</v>
      </c>
      <c r="J573" s="241">
        <f t="shared" si="51"/>
        <v>0</v>
      </c>
      <c r="AB573" s="9"/>
    </row>
    <row r="574" spans="1:28" s="7" customFormat="1" ht="17.100000000000001" customHeight="1" thickBot="1">
      <c r="A574" s="238">
        <v>323010</v>
      </c>
      <c r="B574" s="244" t="s">
        <v>343</v>
      </c>
      <c r="C574" s="240" t="s">
        <v>28</v>
      </c>
      <c r="D574" s="240">
        <v>5</v>
      </c>
      <c r="E574" s="241">
        <v>586.53000000000009</v>
      </c>
      <c r="F574" s="242">
        <f t="shared" si="52"/>
        <v>39.102000000000004</v>
      </c>
      <c r="G574" s="240"/>
      <c r="H574" s="243">
        <f t="shared" si="49"/>
        <v>0</v>
      </c>
      <c r="I574" s="241">
        <v>15</v>
      </c>
      <c r="J574" s="241">
        <f t="shared" si="51"/>
        <v>0</v>
      </c>
      <c r="AB574" s="9"/>
    </row>
    <row r="575" spans="1:28" s="7" customFormat="1" ht="17.100000000000001" customHeight="1" thickBot="1">
      <c r="A575" s="238">
        <v>323020</v>
      </c>
      <c r="B575" s="244" t="s">
        <v>344</v>
      </c>
      <c r="C575" s="240" t="s">
        <v>28</v>
      </c>
      <c r="D575" s="240">
        <v>5</v>
      </c>
      <c r="E575" s="241">
        <v>524.96999999999991</v>
      </c>
      <c r="F575" s="242">
        <f t="shared" si="52"/>
        <v>34.997999999999998</v>
      </c>
      <c r="G575" s="240"/>
      <c r="H575" s="243">
        <f t="shared" si="49"/>
        <v>0</v>
      </c>
      <c r="I575" s="241">
        <v>15</v>
      </c>
      <c r="J575" s="241">
        <f t="shared" si="51"/>
        <v>0</v>
      </c>
      <c r="AB575" s="9"/>
    </row>
    <row r="576" spans="1:28" s="7" customFormat="1" ht="17.100000000000001" customHeight="1" thickBot="1">
      <c r="A576" s="238">
        <v>323040</v>
      </c>
      <c r="B576" s="244" t="s">
        <v>363</v>
      </c>
      <c r="C576" s="240" t="s">
        <v>28</v>
      </c>
      <c r="D576" s="240">
        <v>5</v>
      </c>
      <c r="E576" s="241">
        <v>531.80999999999995</v>
      </c>
      <c r="F576" s="242">
        <f t="shared" si="52"/>
        <v>35.453999999999994</v>
      </c>
      <c r="G576" s="240"/>
      <c r="H576" s="243">
        <f t="shared" si="49"/>
        <v>0</v>
      </c>
      <c r="I576" s="241">
        <v>15</v>
      </c>
      <c r="J576" s="241">
        <f t="shared" si="51"/>
        <v>0</v>
      </c>
      <c r="AB576" s="9"/>
    </row>
    <row r="577" spans="1:28" s="7" customFormat="1" ht="17.100000000000001" customHeight="1" thickBot="1">
      <c r="A577" s="238">
        <v>323110</v>
      </c>
      <c r="B577" s="244" t="s">
        <v>345</v>
      </c>
      <c r="C577" s="240" t="s">
        <v>28</v>
      </c>
      <c r="D577" s="240">
        <v>5</v>
      </c>
      <c r="E577" s="241">
        <v>543.78</v>
      </c>
      <c r="F577" s="242">
        <f t="shared" si="52"/>
        <v>36.251999999999995</v>
      </c>
      <c r="G577" s="240"/>
      <c r="H577" s="243">
        <f t="shared" si="49"/>
        <v>0</v>
      </c>
      <c r="I577" s="241">
        <v>15</v>
      </c>
      <c r="J577" s="241">
        <f t="shared" si="51"/>
        <v>0</v>
      </c>
      <c r="AB577" s="9"/>
    </row>
    <row r="578" spans="1:28" s="7" customFormat="1" ht="17.100000000000001" customHeight="1" thickBot="1">
      <c r="A578" s="238">
        <v>323185</v>
      </c>
      <c r="B578" s="239" t="s">
        <v>727</v>
      </c>
      <c r="C578" s="270" t="s">
        <v>30</v>
      </c>
      <c r="D578" s="240">
        <v>5</v>
      </c>
      <c r="E578" s="241">
        <v>456.56999999999994</v>
      </c>
      <c r="F578" s="242">
        <f t="shared" si="52"/>
        <v>30.437999999999995</v>
      </c>
      <c r="G578" s="240"/>
      <c r="H578" s="243">
        <f t="shared" si="49"/>
        <v>0</v>
      </c>
      <c r="I578" s="241">
        <v>15</v>
      </c>
      <c r="J578" s="241">
        <f t="shared" si="51"/>
        <v>0</v>
      </c>
      <c r="AB578" s="9"/>
    </row>
    <row r="579" spans="1:28" s="7" customFormat="1" ht="17.100000000000001" customHeight="1" thickBot="1">
      <c r="A579" s="238">
        <v>323190</v>
      </c>
      <c r="B579" s="239" t="s">
        <v>728</v>
      </c>
      <c r="C579" s="270" t="s">
        <v>28</v>
      </c>
      <c r="D579" s="240">
        <v>5</v>
      </c>
      <c r="E579" s="241">
        <v>524.96999999999991</v>
      </c>
      <c r="F579" s="242">
        <f t="shared" si="52"/>
        <v>34.997999999999998</v>
      </c>
      <c r="G579" s="240"/>
      <c r="H579" s="243">
        <f t="shared" si="49"/>
        <v>0</v>
      </c>
      <c r="I579" s="241">
        <v>15</v>
      </c>
      <c r="J579" s="241">
        <f t="shared" si="51"/>
        <v>0</v>
      </c>
      <c r="AB579" s="9"/>
    </row>
    <row r="580" spans="1:28" s="7" customFormat="1" ht="17.100000000000001" customHeight="1" thickBot="1">
      <c r="A580" s="238">
        <v>323210</v>
      </c>
      <c r="B580" s="244" t="s">
        <v>346</v>
      </c>
      <c r="C580" s="240" t="s">
        <v>177</v>
      </c>
      <c r="D580" s="240">
        <v>5</v>
      </c>
      <c r="E580" s="241">
        <v>471.96</v>
      </c>
      <c r="F580" s="242">
        <f t="shared" si="52"/>
        <v>18.878399999999999</v>
      </c>
      <c r="G580" s="240"/>
      <c r="H580" s="243">
        <f t="shared" si="49"/>
        <v>0</v>
      </c>
      <c r="I580" s="241">
        <v>25</v>
      </c>
      <c r="J580" s="241">
        <f t="shared" si="51"/>
        <v>0</v>
      </c>
      <c r="AB580" s="9"/>
    </row>
    <row r="581" spans="1:28" s="7" customFormat="1" ht="17.100000000000001" customHeight="1" thickBot="1">
      <c r="A581" s="80" t="s">
        <v>25</v>
      </c>
      <c r="B581" s="35"/>
      <c r="C581" s="12"/>
      <c r="D581" s="12"/>
      <c r="E581" s="207"/>
      <c r="F581" s="229"/>
      <c r="G581" s="194"/>
      <c r="H581" s="195"/>
      <c r="I581" s="196"/>
      <c r="J581" s="135"/>
      <c r="AB581" s="9"/>
    </row>
    <row r="582" spans="1:28" s="7" customFormat="1" ht="17.100000000000001" customHeight="1" thickBot="1">
      <c r="A582" s="238">
        <v>323300</v>
      </c>
      <c r="B582" s="244" t="s">
        <v>456</v>
      </c>
      <c r="C582" s="240" t="s">
        <v>42</v>
      </c>
      <c r="D582" s="240">
        <v>5</v>
      </c>
      <c r="E582" s="241">
        <v>569.42999999999995</v>
      </c>
      <c r="F582" s="242">
        <f t="shared" si="52"/>
        <v>14.235749999999999</v>
      </c>
      <c r="G582" s="240"/>
      <c r="H582" s="243">
        <f t="shared" si="49"/>
        <v>0</v>
      </c>
      <c r="I582" s="241">
        <v>40</v>
      </c>
      <c r="J582" s="241">
        <f t="shared" ref="J582:J588" si="53">I582*G582</f>
        <v>0</v>
      </c>
      <c r="AB582" s="9"/>
    </row>
    <row r="583" spans="1:28" s="7" customFormat="1" ht="17.100000000000001" customHeight="1" thickBot="1">
      <c r="A583" s="238">
        <v>323320</v>
      </c>
      <c r="B583" s="244" t="s">
        <v>457</v>
      </c>
      <c r="C583" s="240" t="s">
        <v>42</v>
      </c>
      <c r="D583" s="240">
        <v>5</v>
      </c>
      <c r="E583" s="241">
        <v>572.85</v>
      </c>
      <c r="F583" s="242">
        <f t="shared" si="52"/>
        <v>14.321250000000001</v>
      </c>
      <c r="G583" s="240"/>
      <c r="H583" s="243">
        <f t="shared" ref="H583:H618" si="54">G583*E583</f>
        <v>0</v>
      </c>
      <c r="I583" s="241">
        <v>40</v>
      </c>
      <c r="J583" s="241">
        <f t="shared" si="53"/>
        <v>0</v>
      </c>
      <c r="AB583" s="9"/>
    </row>
    <row r="584" spans="1:28" s="7" customFormat="1" ht="17.100000000000001" customHeight="1" thickBot="1">
      <c r="A584" s="238">
        <v>323330</v>
      </c>
      <c r="B584" s="244" t="s">
        <v>458</v>
      </c>
      <c r="C584" s="240" t="s">
        <v>42</v>
      </c>
      <c r="D584" s="240">
        <v>5</v>
      </c>
      <c r="E584" s="241">
        <v>572.85</v>
      </c>
      <c r="F584" s="242">
        <f t="shared" si="52"/>
        <v>14.321250000000001</v>
      </c>
      <c r="G584" s="240"/>
      <c r="H584" s="243">
        <f t="shared" si="54"/>
        <v>0</v>
      </c>
      <c r="I584" s="241">
        <v>40</v>
      </c>
      <c r="J584" s="241">
        <f t="shared" si="53"/>
        <v>0</v>
      </c>
      <c r="AB584" s="9"/>
    </row>
    <row r="585" spans="1:28" s="7" customFormat="1" ht="17.100000000000001" customHeight="1" thickBot="1">
      <c r="A585" s="238">
        <v>323340</v>
      </c>
      <c r="B585" s="244" t="s">
        <v>459</v>
      </c>
      <c r="C585" s="240" t="s">
        <v>42</v>
      </c>
      <c r="D585" s="240">
        <v>5</v>
      </c>
      <c r="E585" s="241">
        <v>569.42999999999995</v>
      </c>
      <c r="F585" s="242">
        <f t="shared" si="52"/>
        <v>14.235749999999999</v>
      </c>
      <c r="G585" s="240"/>
      <c r="H585" s="243">
        <f t="shared" si="54"/>
        <v>0</v>
      </c>
      <c r="I585" s="241">
        <v>40</v>
      </c>
      <c r="J585" s="241">
        <f t="shared" si="53"/>
        <v>0</v>
      </c>
      <c r="AB585" s="9"/>
    </row>
    <row r="586" spans="1:28" s="7" customFormat="1" ht="17.100000000000001" customHeight="1" thickBot="1">
      <c r="A586" s="238">
        <v>323360</v>
      </c>
      <c r="B586" s="244" t="s">
        <v>475</v>
      </c>
      <c r="C586" s="240" t="s">
        <v>42</v>
      </c>
      <c r="D586" s="240">
        <v>5</v>
      </c>
      <c r="E586" s="241">
        <v>572.85</v>
      </c>
      <c r="F586" s="242">
        <f t="shared" si="52"/>
        <v>14.321250000000001</v>
      </c>
      <c r="G586" s="240"/>
      <c r="H586" s="243">
        <f t="shared" si="54"/>
        <v>0</v>
      </c>
      <c r="I586" s="241">
        <v>40</v>
      </c>
      <c r="J586" s="241">
        <f t="shared" si="53"/>
        <v>0</v>
      </c>
      <c r="AB586" s="9"/>
    </row>
    <row r="587" spans="1:28" s="7" customFormat="1" ht="17.100000000000001" customHeight="1" thickBot="1">
      <c r="A587" s="238">
        <v>323400</v>
      </c>
      <c r="B587" s="244" t="s">
        <v>460</v>
      </c>
      <c r="C587" s="240" t="s">
        <v>40</v>
      </c>
      <c r="D587" s="240">
        <v>5</v>
      </c>
      <c r="E587" s="241">
        <v>492.47999999999996</v>
      </c>
      <c r="F587" s="242">
        <f t="shared" si="52"/>
        <v>6.5663999999999998</v>
      </c>
      <c r="G587" s="240"/>
      <c r="H587" s="243">
        <f t="shared" si="54"/>
        <v>0</v>
      </c>
      <c r="I587" s="241">
        <v>75</v>
      </c>
      <c r="J587" s="241">
        <f t="shared" si="53"/>
        <v>0</v>
      </c>
      <c r="AB587" s="9"/>
    </row>
    <row r="588" spans="1:28" s="7" customFormat="1" ht="17.100000000000001" customHeight="1" thickBot="1">
      <c r="A588" s="238">
        <v>323420</v>
      </c>
      <c r="B588" s="244" t="s">
        <v>461</v>
      </c>
      <c r="C588" s="240" t="s">
        <v>40</v>
      </c>
      <c r="D588" s="240">
        <v>5</v>
      </c>
      <c r="E588" s="241">
        <v>562.58999999999992</v>
      </c>
      <c r="F588" s="242">
        <f t="shared" si="52"/>
        <v>7.501199999999999</v>
      </c>
      <c r="G588" s="240"/>
      <c r="H588" s="243">
        <f t="shared" si="54"/>
        <v>0</v>
      </c>
      <c r="I588" s="241">
        <v>75</v>
      </c>
      <c r="J588" s="241">
        <f t="shared" si="53"/>
        <v>0</v>
      </c>
      <c r="AB588" s="9"/>
    </row>
    <row r="589" spans="1:28" s="7" customFormat="1" ht="17.100000000000001" customHeight="1" thickBot="1">
      <c r="A589" s="227" t="s">
        <v>26</v>
      </c>
      <c r="B589" s="209"/>
      <c r="C589" s="210"/>
      <c r="D589" s="210"/>
      <c r="E589" s="211"/>
      <c r="F589" s="229"/>
      <c r="G589" s="212"/>
      <c r="H589" s="225"/>
      <c r="I589" s="226"/>
      <c r="J589" s="217"/>
      <c r="AB589" s="9"/>
    </row>
    <row r="590" spans="1:28" s="94" customFormat="1" ht="17.100000000000001" customHeight="1" thickBot="1">
      <c r="A590" s="296">
        <v>323480</v>
      </c>
      <c r="B590" s="246" t="s">
        <v>633</v>
      </c>
      <c r="C590" s="274" t="s">
        <v>35</v>
      </c>
      <c r="D590" s="247">
        <v>5</v>
      </c>
      <c r="E590" s="248">
        <v>459.98999999999995</v>
      </c>
      <c r="F590" s="250">
        <f t="shared" si="52"/>
        <v>11.499749999999999</v>
      </c>
      <c r="G590" s="247"/>
      <c r="H590" s="249">
        <f t="shared" si="54"/>
        <v>0</v>
      </c>
      <c r="I590" s="248">
        <v>40</v>
      </c>
      <c r="J590" s="248">
        <f t="shared" ref="J590:J618" si="55">I590*G590</f>
        <v>0</v>
      </c>
      <c r="AB590" s="178"/>
    </row>
    <row r="591" spans="1:28" s="7" customFormat="1" ht="17.100000000000001" customHeight="1" thickBot="1">
      <c r="A591" s="245">
        <v>323490</v>
      </c>
      <c r="B591" s="251" t="s">
        <v>194</v>
      </c>
      <c r="C591" s="297" t="s">
        <v>30</v>
      </c>
      <c r="D591" s="247">
        <v>5</v>
      </c>
      <c r="E591" s="248">
        <v>444.59999999999997</v>
      </c>
      <c r="F591" s="242">
        <f t="shared" si="52"/>
        <v>29.639999999999997</v>
      </c>
      <c r="G591" s="247"/>
      <c r="H591" s="249">
        <f t="shared" si="54"/>
        <v>0</v>
      </c>
      <c r="I591" s="248">
        <v>15</v>
      </c>
      <c r="J591" s="248">
        <f t="shared" si="55"/>
        <v>0</v>
      </c>
      <c r="AB591" s="9"/>
    </row>
    <row r="592" spans="1:28" s="7" customFormat="1" ht="17.100000000000001" customHeight="1" thickBot="1">
      <c r="A592" s="245">
        <v>323500</v>
      </c>
      <c r="B592" s="251" t="s">
        <v>365</v>
      </c>
      <c r="C592" s="247" t="s">
        <v>32</v>
      </c>
      <c r="D592" s="247">
        <v>5</v>
      </c>
      <c r="E592" s="248">
        <v>601.91999999999996</v>
      </c>
      <c r="F592" s="242">
        <f t="shared" si="52"/>
        <v>120.38399999999999</v>
      </c>
      <c r="G592" s="247"/>
      <c r="H592" s="249">
        <f t="shared" si="54"/>
        <v>0</v>
      </c>
      <c r="I592" s="248">
        <v>5</v>
      </c>
      <c r="J592" s="248">
        <f t="shared" si="55"/>
        <v>0</v>
      </c>
      <c r="AB592" s="9"/>
    </row>
    <row r="593" spans="1:28" s="7" customFormat="1" ht="17.100000000000001" customHeight="1" thickBot="1">
      <c r="A593" s="245">
        <v>323513</v>
      </c>
      <c r="B593" s="251" t="s">
        <v>673</v>
      </c>
      <c r="C593" s="297" t="s">
        <v>38</v>
      </c>
      <c r="D593" s="247">
        <v>5</v>
      </c>
      <c r="E593" s="248">
        <v>463.41</v>
      </c>
      <c r="F593" s="242">
        <f t="shared" si="52"/>
        <v>30.894000000000002</v>
      </c>
      <c r="G593" s="247"/>
      <c r="H593" s="249">
        <f t="shared" si="54"/>
        <v>0</v>
      </c>
      <c r="I593" s="248">
        <v>15</v>
      </c>
      <c r="J593" s="248">
        <f t="shared" si="55"/>
        <v>0</v>
      </c>
      <c r="AB593" s="9"/>
    </row>
    <row r="594" spans="1:28" s="7" customFormat="1" ht="17.100000000000001" customHeight="1" thickBot="1">
      <c r="A594" s="245">
        <v>323515</v>
      </c>
      <c r="B594" s="251" t="s">
        <v>416</v>
      </c>
      <c r="C594" s="247" t="s">
        <v>32</v>
      </c>
      <c r="D594" s="247">
        <v>5</v>
      </c>
      <c r="E594" s="248">
        <v>483.93</v>
      </c>
      <c r="F594" s="242">
        <f t="shared" si="52"/>
        <v>96.786000000000001</v>
      </c>
      <c r="G594" s="247"/>
      <c r="H594" s="249">
        <f t="shared" si="54"/>
        <v>0</v>
      </c>
      <c r="I594" s="248">
        <v>5</v>
      </c>
      <c r="J594" s="248">
        <f t="shared" si="55"/>
        <v>0</v>
      </c>
      <c r="AB594" s="9"/>
    </row>
    <row r="595" spans="1:28" s="7" customFormat="1" ht="17.100000000000001" customHeight="1" thickBot="1">
      <c r="A595" s="245">
        <v>323545</v>
      </c>
      <c r="B595" s="251" t="s">
        <v>203</v>
      </c>
      <c r="C595" s="247" t="s">
        <v>30</v>
      </c>
      <c r="D595" s="247">
        <v>5</v>
      </c>
      <c r="E595" s="248">
        <v>456.56999999999994</v>
      </c>
      <c r="F595" s="242">
        <f t="shared" si="52"/>
        <v>30.437999999999995</v>
      </c>
      <c r="G595" s="247"/>
      <c r="H595" s="249">
        <f t="shared" si="54"/>
        <v>0</v>
      </c>
      <c r="I595" s="248">
        <v>15</v>
      </c>
      <c r="J595" s="248">
        <f t="shared" si="55"/>
        <v>0</v>
      </c>
      <c r="AB595" s="9"/>
    </row>
    <row r="596" spans="1:28" s="7" customFormat="1" ht="17.100000000000001" customHeight="1" thickBot="1">
      <c r="A596" s="245">
        <v>323540</v>
      </c>
      <c r="B596" s="239" t="s">
        <v>730</v>
      </c>
      <c r="C596" s="270" t="s">
        <v>47</v>
      </c>
      <c r="D596" s="247">
        <v>5</v>
      </c>
      <c r="E596" s="248">
        <v>629.28</v>
      </c>
      <c r="F596" s="242">
        <f t="shared" si="52"/>
        <v>314.64</v>
      </c>
      <c r="G596" s="247"/>
      <c r="H596" s="249">
        <f t="shared" si="54"/>
        <v>0</v>
      </c>
      <c r="I596" s="248">
        <v>2</v>
      </c>
      <c r="J596" s="248">
        <f t="shared" si="55"/>
        <v>0</v>
      </c>
      <c r="AB596" s="9"/>
    </row>
    <row r="597" spans="1:28" s="7" customFormat="1" ht="17.100000000000001" customHeight="1" thickBot="1">
      <c r="A597" s="245">
        <v>323550</v>
      </c>
      <c r="B597" s="239" t="s">
        <v>729</v>
      </c>
      <c r="C597" s="270" t="s">
        <v>37</v>
      </c>
      <c r="D597" s="247">
        <v>5</v>
      </c>
      <c r="E597" s="248">
        <v>424.08</v>
      </c>
      <c r="F597" s="242">
        <f t="shared" si="52"/>
        <v>10.602</v>
      </c>
      <c r="G597" s="247"/>
      <c r="H597" s="249">
        <f t="shared" si="54"/>
        <v>0</v>
      </c>
      <c r="I597" s="248">
        <v>40</v>
      </c>
      <c r="J597" s="248">
        <f t="shared" si="55"/>
        <v>0</v>
      </c>
      <c r="AB597" s="9"/>
    </row>
    <row r="598" spans="1:28" s="7" customFormat="1" ht="17.100000000000001" customHeight="1" thickBot="1">
      <c r="A598" s="245">
        <v>323560</v>
      </c>
      <c r="B598" s="251" t="s">
        <v>195</v>
      </c>
      <c r="C598" s="247" t="s">
        <v>30</v>
      </c>
      <c r="D598" s="247">
        <v>5</v>
      </c>
      <c r="E598" s="248">
        <v>427.5</v>
      </c>
      <c r="F598" s="242">
        <f t="shared" si="52"/>
        <v>28.5</v>
      </c>
      <c r="G598" s="247"/>
      <c r="H598" s="249">
        <f t="shared" si="54"/>
        <v>0</v>
      </c>
      <c r="I598" s="248">
        <v>15</v>
      </c>
      <c r="J598" s="248">
        <f t="shared" si="55"/>
        <v>0</v>
      </c>
      <c r="AB598" s="9"/>
    </row>
    <row r="599" spans="1:28" s="7" customFormat="1" ht="17.100000000000001" customHeight="1" thickBot="1">
      <c r="A599" s="245">
        <v>323600</v>
      </c>
      <c r="B599" s="251" t="s">
        <v>196</v>
      </c>
      <c r="C599" s="247" t="s">
        <v>41</v>
      </c>
      <c r="D599" s="247">
        <v>5</v>
      </c>
      <c r="E599" s="248">
        <v>528.39</v>
      </c>
      <c r="F599" s="242">
        <f t="shared" si="52"/>
        <v>17.613</v>
      </c>
      <c r="G599" s="247"/>
      <c r="H599" s="249">
        <f t="shared" si="54"/>
        <v>0</v>
      </c>
      <c r="I599" s="248">
        <v>30</v>
      </c>
      <c r="J599" s="248">
        <f t="shared" si="55"/>
        <v>0</v>
      </c>
      <c r="AB599" s="9"/>
    </row>
    <row r="600" spans="1:28" s="7" customFormat="1" ht="17.100000000000001" customHeight="1" thickBot="1">
      <c r="A600" s="245">
        <v>323620</v>
      </c>
      <c r="B600" s="251" t="s">
        <v>197</v>
      </c>
      <c r="C600" s="247" t="s">
        <v>34</v>
      </c>
      <c r="D600" s="247">
        <v>5</v>
      </c>
      <c r="E600" s="248">
        <v>459.98999999999995</v>
      </c>
      <c r="F600" s="242">
        <f t="shared" si="52"/>
        <v>4.5998999999999999</v>
      </c>
      <c r="G600" s="247"/>
      <c r="H600" s="249">
        <f t="shared" si="54"/>
        <v>0</v>
      </c>
      <c r="I600" s="248">
        <v>100</v>
      </c>
      <c r="J600" s="248">
        <f t="shared" si="55"/>
        <v>0</v>
      </c>
      <c r="AB600" s="9"/>
    </row>
    <row r="601" spans="1:28" s="7" customFormat="1" ht="17.100000000000001" customHeight="1" thickBot="1">
      <c r="A601" s="245">
        <v>323660</v>
      </c>
      <c r="B601" s="251" t="s">
        <v>417</v>
      </c>
      <c r="C601" s="297" t="s">
        <v>35</v>
      </c>
      <c r="D601" s="247">
        <v>5</v>
      </c>
      <c r="E601" s="248">
        <v>311.21999999999997</v>
      </c>
      <c r="F601" s="242">
        <f t="shared" si="52"/>
        <v>6.2243999999999993</v>
      </c>
      <c r="G601" s="247"/>
      <c r="H601" s="249">
        <f t="shared" si="54"/>
        <v>0</v>
      </c>
      <c r="I601" s="248">
        <v>50</v>
      </c>
      <c r="J601" s="248">
        <f t="shared" si="55"/>
        <v>0</v>
      </c>
      <c r="AB601" s="9"/>
    </row>
    <row r="602" spans="1:28" s="7" customFormat="1" ht="17.100000000000001" customHeight="1" thickBot="1">
      <c r="A602" s="245">
        <v>323668</v>
      </c>
      <c r="B602" s="239" t="s">
        <v>731</v>
      </c>
      <c r="C602" s="274" t="s">
        <v>28</v>
      </c>
      <c r="D602" s="247">
        <v>5</v>
      </c>
      <c r="E602" s="248">
        <v>403.56</v>
      </c>
      <c r="F602" s="242">
        <f t="shared" si="52"/>
        <v>80.712000000000003</v>
      </c>
      <c r="G602" s="247"/>
      <c r="H602" s="249">
        <f t="shared" si="54"/>
        <v>0</v>
      </c>
      <c r="I602" s="248">
        <v>5</v>
      </c>
      <c r="J602" s="248">
        <f t="shared" si="55"/>
        <v>0</v>
      </c>
      <c r="AB602" s="9"/>
    </row>
    <row r="603" spans="1:28" s="7" customFormat="1" ht="17.100000000000001" customHeight="1" thickBot="1">
      <c r="A603" s="245">
        <v>323670</v>
      </c>
      <c r="B603" s="251" t="s">
        <v>418</v>
      </c>
      <c r="C603" s="247" t="s">
        <v>37</v>
      </c>
      <c r="D603" s="247">
        <v>5</v>
      </c>
      <c r="E603" s="248">
        <v>420.65999999999997</v>
      </c>
      <c r="F603" s="242">
        <f t="shared" si="52"/>
        <v>10.516499999999999</v>
      </c>
      <c r="G603" s="247"/>
      <c r="H603" s="249">
        <f t="shared" si="54"/>
        <v>0</v>
      </c>
      <c r="I603" s="248">
        <v>40</v>
      </c>
      <c r="J603" s="248">
        <f t="shared" si="55"/>
        <v>0</v>
      </c>
      <c r="AB603" s="9"/>
    </row>
    <row r="604" spans="1:28" s="7" customFormat="1" ht="17.100000000000001" customHeight="1" thickBot="1">
      <c r="A604" s="245">
        <v>323672</v>
      </c>
      <c r="B604" s="251" t="s">
        <v>436</v>
      </c>
      <c r="C604" s="247" t="s">
        <v>40</v>
      </c>
      <c r="D604" s="247">
        <v>5</v>
      </c>
      <c r="E604" s="248">
        <v>482.21999999999997</v>
      </c>
      <c r="F604" s="242">
        <f t="shared" si="52"/>
        <v>12.055499999999999</v>
      </c>
      <c r="G604" s="247"/>
      <c r="H604" s="249">
        <f t="shared" si="54"/>
        <v>0</v>
      </c>
      <c r="I604" s="248">
        <v>40</v>
      </c>
      <c r="J604" s="248">
        <f t="shared" si="55"/>
        <v>0</v>
      </c>
      <c r="AB604" s="9"/>
    </row>
    <row r="605" spans="1:28" s="7" customFormat="1" ht="17.100000000000001" customHeight="1" thickBot="1">
      <c r="A605" s="245">
        <v>323675</v>
      </c>
      <c r="B605" s="251" t="s">
        <v>437</v>
      </c>
      <c r="C605" s="247" t="s">
        <v>37</v>
      </c>
      <c r="D605" s="247">
        <v>5</v>
      </c>
      <c r="E605" s="248">
        <v>507.87</v>
      </c>
      <c r="F605" s="242">
        <f t="shared" si="52"/>
        <v>25.3935</v>
      </c>
      <c r="G605" s="247"/>
      <c r="H605" s="249">
        <f t="shared" si="54"/>
        <v>0</v>
      </c>
      <c r="I605" s="248">
        <v>20</v>
      </c>
      <c r="J605" s="248">
        <f t="shared" si="55"/>
        <v>0</v>
      </c>
      <c r="AB605" s="9"/>
    </row>
    <row r="606" spans="1:28" s="7" customFormat="1" ht="17.100000000000001" customHeight="1" thickBot="1">
      <c r="A606" s="245">
        <v>323678</v>
      </c>
      <c r="B606" s="251" t="s">
        <v>438</v>
      </c>
      <c r="C606" s="297" t="s">
        <v>35</v>
      </c>
      <c r="D606" s="247">
        <v>5</v>
      </c>
      <c r="E606" s="248">
        <v>523.26</v>
      </c>
      <c r="F606" s="242">
        <f t="shared" si="52"/>
        <v>17.442</v>
      </c>
      <c r="G606" s="247"/>
      <c r="H606" s="249">
        <f t="shared" si="54"/>
        <v>0</v>
      </c>
      <c r="I606" s="248">
        <v>30</v>
      </c>
      <c r="J606" s="248">
        <f t="shared" si="55"/>
        <v>0</v>
      </c>
      <c r="AB606" s="9"/>
    </row>
    <row r="607" spans="1:28" s="94" customFormat="1" ht="17.100000000000001" customHeight="1" thickBot="1">
      <c r="A607" s="245">
        <v>323655</v>
      </c>
      <c r="B607" s="246" t="s">
        <v>634</v>
      </c>
      <c r="C607" s="270" t="s">
        <v>36</v>
      </c>
      <c r="D607" s="247">
        <v>5</v>
      </c>
      <c r="E607" s="248">
        <v>535.2299999999999</v>
      </c>
      <c r="F607" s="250">
        <f t="shared" si="52"/>
        <v>17.840999999999998</v>
      </c>
      <c r="G607" s="247"/>
      <c r="H607" s="249">
        <f t="shared" si="54"/>
        <v>0</v>
      </c>
      <c r="I607" s="248">
        <v>30</v>
      </c>
      <c r="J607" s="248">
        <f t="shared" si="55"/>
        <v>0</v>
      </c>
      <c r="AB607" s="178"/>
    </row>
    <row r="608" spans="1:28" s="7" customFormat="1" ht="17.100000000000001" customHeight="1" thickBot="1">
      <c r="A608" s="245">
        <v>323720</v>
      </c>
      <c r="B608" s="251" t="s">
        <v>198</v>
      </c>
      <c r="C608" s="247" t="s">
        <v>47</v>
      </c>
      <c r="D608" s="247">
        <v>5</v>
      </c>
      <c r="E608" s="248">
        <v>654.93000000000006</v>
      </c>
      <c r="F608" s="242">
        <f t="shared" si="52"/>
        <v>218.31000000000003</v>
      </c>
      <c r="G608" s="247"/>
      <c r="H608" s="249">
        <f t="shared" si="54"/>
        <v>0</v>
      </c>
      <c r="I608" s="248">
        <v>3</v>
      </c>
      <c r="J608" s="248">
        <f t="shared" si="55"/>
        <v>0</v>
      </c>
      <c r="AB608" s="9"/>
    </row>
    <row r="609" spans="1:28" s="7" customFormat="1" ht="17.100000000000001" customHeight="1" thickBot="1">
      <c r="A609" s="245">
        <v>323740</v>
      </c>
      <c r="B609" s="251" t="s">
        <v>305</v>
      </c>
      <c r="C609" s="247" t="s">
        <v>34</v>
      </c>
      <c r="D609" s="247">
        <v>5</v>
      </c>
      <c r="E609" s="248">
        <v>622.43999999999994</v>
      </c>
      <c r="F609" s="242">
        <f t="shared" si="52"/>
        <v>24.897599999999997</v>
      </c>
      <c r="G609" s="247"/>
      <c r="H609" s="249">
        <f t="shared" si="54"/>
        <v>0</v>
      </c>
      <c r="I609" s="248">
        <v>25</v>
      </c>
      <c r="J609" s="248">
        <f t="shared" si="55"/>
        <v>0</v>
      </c>
      <c r="AB609" s="9"/>
    </row>
    <row r="610" spans="1:28" s="7" customFormat="1" ht="17.100000000000001" customHeight="1" thickBot="1">
      <c r="A610" s="245">
        <v>323765</v>
      </c>
      <c r="B610" s="251" t="s">
        <v>674</v>
      </c>
      <c r="C610" s="247" t="s">
        <v>40</v>
      </c>
      <c r="D610" s="247">
        <v>5</v>
      </c>
      <c r="E610" s="248">
        <v>637.82999999999993</v>
      </c>
      <c r="F610" s="242">
        <f t="shared" si="52"/>
        <v>42.521999999999998</v>
      </c>
      <c r="G610" s="247"/>
      <c r="H610" s="249">
        <f t="shared" si="54"/>
        <v>0</v>
      </c>
      <c r="I610" s="248">
        <v>15</v>
      </c>
      <c r="J610" s="248">
        <f t="shared" si="55"/>
        <v>0</v>
      </c>
      <c r="AB610" s="9"/>
    </row>
    <row r="611" spans="1:28" s="7" customFormat="1" ht="17.100000000000001" customHeight="1" thickBot="1">
      <c r="A611" s="245">
        <v>323773</v>
      </c>
      <c r="B611" s="251" t="s">
        <v>439</v>
      </c>
      <c r="C611" s="247" t="s">
        <v>42</v>
      </c>
      <c r="D611" s="247">
        <v>5</v>
      </c>
      <c r="E611" s="248">
        <v>632.70000000000005</v>
      </c>
      <c r="F611" s="242">
        <f t="shared" si="52"/>
        <v>25.308000000000003</v>
      </c>
      <c r="G611" s="247"/>
      <c r="H611" s="249">
        <f t="shared" si="54"/>
        <v>0</v>
      </c>
      <c r="I611" s="248">
        <v>25</v>
      </c>
      <c r="J611" s="248">
        <f t="shared" si="55"/>
        <v>0</v>
      </c>
      <c r="AB611" s="9"/>
    </row>
    <row r="612" spans="1:28" s="7" customFormat="1" ht="17.100000000000001" customHeight="1" thickBot="1">
      <c r="A612" s="245">
        <v>323775</v>
      </c>
      <c r="B612" s="251" t="s">
        <v>364</v>
      </c>
      <c r="C612" s="247" t="s">
        <v>42</v>
      </c>
      <c r="D612" s="247">
        <v>5</v>
      </c>
      <c r="E612" s="248">
        <v>612.17999999999995</v>
      </c>
      <c r="F612" s="242">
        <f t="shared" si="52"/>
        <v>15.304499999999999</v>
      </c>
      <c r="G612" s="247"/>
      <c r="H612" s="249">
        <f t="shared" si="54"/>
        <v>0</v>
      </c>
      <c r="I612" s="248">
        <v>40</v>
      </c>
      <c r="J612" s="248">
        <f t="shared" si="55"/>
        <v>0</v>
      </c>
      <c r="AB612" s="9"/>
    </row>
    <row r="613" spans="1:28" s="7" customFormat="1" ht="17.100000000000001" customHeight="1" thickBot="1">
      <c r="A613" s="245">
        <v>323780</v>
      </c>
      <c r="B613" s="251" t="s">
        <v>306</v>
      </c>
      <c r="C613" s="247" t="s">
        <v>29</v>
      </c>
      <c r="D613" s="247">
        <v>5</v>
      </c>
      <c r="E613" s="248">
        <v>478.79999999999995</v>
      </c>
      <c r="F613" s="242">
        <f t="shared" si="52"/>
        <v>23.939999999999998</v>
      </c>
      <c r="G613" s="247"/>
      <c r="H613" s="249">
        <f t="shared" si="54"/>
        <v>0</v>
      </c>
      <c r="I613" s="248">
        <v>20</v>
      </c>
      <c r="J613" s="248">
        <f t="shared" si="55"/>
        <v>0</v>
      </c>
    </row>
    <row r="614" spans="1:28" s="7" customFormat="1" ht="17.100000000000001" customHeight="1" thickBot="1">
      <c r="A614" s="245">
        <v>323820</v>
      </c>
      <c r="B614" s="251" t="s">
        <v>199</v>
      </c>
      <c r="C614" s="247" t="s">
        <v>29</v>
      </c>
      <c r="D614" s="247">
        <v>5</v>
      </c>
      <c r="E614" s="248">
        <v>359.09999999999997</v>
      </c>
      <c r="F614" s="242">
        <f t="shared" si="52"/>
        <v>7.1819999999999995</v>
      </c>
      <c r="G614" s="247"/>
      <c r="H614" s="249">
        <f t="shared" si="54"/>
        <v>0</v>
      </c>
      <c r="I614" s="248">
        <v>50</v>
      </c>
      <c r="J614" s="248">
        <f t="shared" si="55"/>
        <v>0</v>
      </c>
    </row>
    <row r="615" spans="1:28" s="7" customFormat="1" ht="17.100000000000001" customHeight="1" thickBot="1">
      <c r="A615" s="245">
        <v>323830</v>
      </c>
      <c r="B615" s="251" t="s">
        <v>440</v>
      </c>
      <c r="C615" s="247" t="s">
        <v>34</v>
      </c>
      <c r="D615" s="247">
        <v>5</v>
      </c>
      <c r="E615" s="248">
        <v>342</v>
      </c>
      <c r="F615" s="242">
        <f t="shared" si="52"/>
        <v>6.84</v>
      </c>
      <c r="G615" s="247"/>
      <c r="H615" s="249">
        <f t="shared" si="54"/>
        <v>0</v>
      </c>
      <c r="I615" s="248">
        <v>50</v>
      </c>
      <c r="J615" s="248">
        <f t="shared" si="55"/>
        <v>0</v>
      </c>
    </row>
    <row r="616" spans="1:28" s="7" customFormat="1" ht="17.100000000000001" customHeight="1" thickBot="1">
      <c r="A616" s="245">
        <v>323860</v>
      </c>
      <c r="B616" s="251" t="s">
        <v>200</v>
      </c>
      <c r="C616" s="247" t="s">
        <v>42</v>
      </c>
      <c r="D616" s="247">
        <v>5</v>
      </c>
      <c r="E616" s="248">
        <v>569.42999999999995</v>
      </c>
      <c r="F616" s="242">
        <f t="shared" si="52"/>
        <v>11.388599999999999</v>
      </c>
      <c r="G616" s="247"/>
      <c r="H616" s="249">
        <f t="shared" si="54"/>
        <v>0</v>
      </c>
      <c r="I616" s="248">
        <v>50</v>
      </c>
      <c r="J616" s="248">
        <f t="shared" si="55"/>
        <v>0</v>
      </c>
    </row>
    <row r="617" spans="1:28" s="7" customFormat="1" ht="17.100000000000001" customHeight="1" thickBot="1">
      <c r="A617" s="245">
        <v>323870</v>
      </c>
      <c r="B617" s="251" t="s">
        <v>675</v>
      </c>
      <c r="C617" s="247" t="s">
        <v>34</v>
      </c>
      <c r="D617" s="247">
        <v>5</v>
      </c>
      <c r="E617" s="248">
        <v>483.93</v>
      </c>
      <c r="F617" s="242">
        <f t="shared" si="52"/>
        <v>12.09825</v>
      </c>
      <c r="G617" s="247"/>
      <c r="H617" s="249">
        <f t="shared" si="54"/>
        <v>0</v>
      </c>
      <c r="I617" s="248">
        <v>40</v>
      </c>
      <c r="J617" s="248">
        <f t="shared" si="55"/>
        <v>0</v>
      </c>
    </row>
    <row r="618" spans="1:28" s="7" customFormat="1" ht="17.100000000000001" customHeight="1" thickBot="1">
      <c r="A618" s="245">
        <v>323890</v>
      </c>
      <c r="B618" s="251" t="s">
        <v>419</v>
      </c>
      <c r="C618" s="247" t="s">
        <v>42</v>
      </c>
      <c r="D618" s="247">
        <v>5</v>
      </c>
      <c r="E618" s="248">
        <v>569.42999999999995</v>
      </c>
      <c r="F618" s="242">
        <f t="shared" si="52"/>
        <v>11.388599999999999</v>
      </c>
      <c r="G618" s="247"/>
      <c r="H618" s="249">
        <f t="shared" si="54"/>
        <v>0</v>
      </c>
      <c r="I618" s="248">
        <v>50</v>
      </c>
      <c r="J618" s="248">
        <f t="shared" si="55"/>
        <v>0</v>
      </c>
    </row>
    <row r="619" spans="1:28" s="7" customFormat="1" ht="17.100000000000001" customHeight="1" thickBot="1">
      <c r="A619" s="231" t="s">
        <v>620</v>
      </c>
      <c r="B619" s="228"/>
      <c r="C619" s="210"/>
      <c r="D619" s="210"/>
      <c r="E619" s="211"/>
      <c r="F619" s="229"/>
      <c r="G619" s="210"/>
      <c r="H619" s="218"/>
      <c r="I619" s="217"/>
      <c r="J619" s="230"/>
    </row>
    <row r="620" spans="1:28" s="7" customFormat="1" ht="17.100000000000001" customHeight="1" thickBot="1">
      <c r="A620" s="245">
        <v>851130</v>
      </c>
      <c r="B620" s="268" t="s">
        <v>732</v>
      </c>
      <c r="C620" s="247"/>
      <c r="D620" s="247"/>
      <c r="E620" s="248">
        <v>109782</v>
      </c>
      <c r="F620" s="242"/>
      <c r="G620" s="247"/>
      <c r="H620" s="249"/>
      <c r="I620" s="248"/>
      <c r="J620" s="190"/>
    </row>
    <row r="621" spans="1:28" customFormat="1" ht="16.5" thickBot="1">
      <c r="A621" s="289" t="s">
        <v>575</v>
      </c>
      <c r="B621" s="290"/>
      <c r="C621" s="291"/>
      <c r="D621" s="292"/>
      <c r="E621" s="293"/>
      <c r="F621" s="294"/>
      <c r="G621" s="292"/>
      <c r="H621" s="295"/>
      <c r="I621" s="292"/>
      <c r="J621" s="292"/>
    </row>
    <row r="622" spans="1:28" customFormat="1" ht="15.75" thickBot="1">
      <c r="A622" s="91" t="s">
        <v>72</v>
      </c>
      <c r="B622" s="64"/>
      <c r="C622" s="65" t="s">
        <v>51</v>
      </c>
      <c r="D622" s="66"/>
      <c r="E622" s="146"/>
      <c r="F622" s="220"/>
      <c r="G622" s="67"/>
      <c r="H622" s="171"/>
      <c r="I622" s="67"/>
      <c r="J622" s="191"/>
    </row>
    <row r="623" spans="1:28" customFormat="1" ht="15.75" thickBot="1">
      <c r="A623" s="302">
        <v>752000</v>
      </c>
      <c r="B623" s="303" t="s">
        <v>522</v>
      </c>
      <c r="C623" s="304" t="s">
        <v>73</v>
      </c>
      <c r="D623" s="305"/>
      <c r="E623" s="241">
        <v>9405</v>
      </c>
      <c r="F623" s="242">
        <f t="shared" si="52"/>
        <v>47.024999999999999</v>
      </c>
      <c r="G623" s="305"/>
      <c r="H623" s="306">
        <f t="shared" ref="H623:H681" si="56">G623*E623</f>
        <v>0</v>
      </c>
      <c r="I623" s="305">
        <v>200</v>
      </c>
      <c r="J623" s="305">
        <f>I623*G623</f>
        <v>0</v>
      </c>
    </row>
    <row r="624" spans="1:28" customFormat="1" ht="15.75" thickBot="1">
      <c r="A624" s="302">
        <v>752030</v>
      </c>
      <c r="B624" s="303" t="s">
        <v>523</v>
      </c>
      <c r="C624" s="304" t="s">
        <v>73</v>
      </c>
      <c r="D624" s="305"/>
      <c r="E624" s="241">
        <v>9405</v>
      </c>
      <c r="F624" s="242">
        <f t="shared" si="52"/>
        <v>31.35</v>
      </c>
      <c r="G624" s="305"/>
      <c r="H624" s="306">
        <f t="shared" si="56"/>
        <v>0</v>
      </c>
      <c r="I624" s="305">
        <v>300</v>
      </c>
      <c r="J624" s="305">
        <f>I624*G624</f>
        <v>0</v>
      </c>
    </row>
    <row r="625" spans="1:10" customFormat="1" ht="15.75" thickBot="1">
      <c r="A625" s="302">
        <v>752060</v>
      </c>
      <c r="B625" s="303" t="s">
        <v>524</v>
      </c>
      <c r="C625" s="304" t="s">
        <v>161</v>
      </c>
      <c r="D625" s="305"/>
      <c r="E625" s="241">
        <v>11457</v>
      </c>
      <c r="F625" s="242">
        <f t="shared" si="52"/>
        <v>38.19</v>
      </c>
      <c r="G625" s="305"/>
      <c r="H625" s="306">
        <f t="shared" si="56"/>
        <v>0</v>
      </c>
      <c r="I625" s="305">
        <v>300</v>
      </c>
      <c r="J625" s="305">
        <f>I625*G625</f>
        <v>0</v>
      </c>
    </row>
    <row r="626" spans="1:10" customFormat="1" ht="15.75" thickBot="1">
      <c r="A626" s="298" t="s">
        <v>525</v>
      </c>
      <c r="B626" s="299"/>
      <c r="C626" s="300"/>
      <c r="D626" s="301"/>
      <c r="E626" s="196"/>
      <c r="F626" s="229"/>
      <c r="G626" s="328"/>
      <c r="H626" s="329"/>
      <c r="I626" s="328"/>
      <c r="J626" s="330"/>
    </row>
    <row r="627" spans="1:10" customFormat="1" ht="15.75" thickBot="1">
      <c r="A627" s="302">
        <v>752340</v>
      </c>
      <c r="B627" s="311" t="s">
        <v>526</v>
      </c>
      <c r="C627" s="312" t="s">
        <v>74</v>
      </c>
      <c r="D627" s="305"/>
      <c r="E627" s="241">
        <v>7523.9999999999991</v>
      </c>
      <c r="F627" s="242">
        <f t="shared" si="52"/>
        <v>21.497142857142855</v>
      </c>
      <c r="G627" s="305"/>
      <c r="H627" s="306">
        <f t="shared" si="56"/>
        <v>0</v>
      </c>
      <c r="I627" s="305">
        <v>350</v>
      </c>
      <c r="J627" s="305">
        <f t="shared" ref="J627:J654" si="57">I627*G627</f>
        <v>0</v>
      </c>
    </row>
    <row r="628" spans="1:10" customFormat="1" ht="15.75" thickBot="1">
      <c r="A628" s="302">
        <v>752370</v>
      </c>
      <c r="B628" s="311" t="s">
        <v>527</v>
      </c>
      <c r="C628" s="312" t="s">
        <v>74</v>
      </c>
      <c r="D628" s="305"/>
      <c r="E628" s="241">
        <v>9747</v>
      </c>
      <c r="F628" s="242">
        <f t="shared" si="52"/>
        <v>27.848571428571429</v>
      </c>
      <c r="G628" s="305"/>
      <c r="H628" s="306">
        <f t="shared" si="56"/>
        <v>0</v>
      </c>
      <c r="I628" s="305">
        <v>350</v>
      </c>
      <c r="J628" s="305">
        <f t="shared" si="57"/>
        <v>0</v>
      </c>
    </row>
    <row r="629" spans="1:10" customFormat="1" ht="15.75" thickBot="1">
      <c r="A629" s="302">
        <v>752220</v>
      </c>
      <c r="B629" s="311" t="s">
        <v>528</v>
      </c>
      <c r="C629" s="312" t="s">
        <v>74</v>
      </c>
      <c r="D629" s="305"/>
      <c r="E629" s="241">
        <v>9405</v>
      </c>
      <c r="F629" s="242">
        <f t="shared" si="52"/>
        <v>26.87142857142857</v>
      </c>
      <c r="G629" s="305"/>
      <c r="H629" s="306">
        <f t="shared" si="56"/>
        <v>0</v>
      </c>
      <c r="I629" s="305">
        <v>350</v>
      </c>
      <c r="J629" s="305">
        <f t="shared" si="57"/>
        <v>0</v>
      </c>
    </row>
    <row r="630" spans="1:10" customFormat="1" ht="15.75" thickBot="1">
      <c r="A630" s="302">
        <v>752250</v>
      </c>
      <c r="B630" s="311" t="s">
        <v>529</v>
      </c>
      <c r="C630" s="312" t="s">
        <v>74</v>
      </c>
      <c r="D630" s="305"/>
      <c r="E630" s="241">
        <v>9576</v>
      </c>
      <c r="F630" s="242">
        <f t="shared" si="52"/>
        <v>27.36</v>
      </c>
      <c r="G630" s="305"/>
      <c r="H630" s="306">
        <f t="shared" si="56"/>
        <v>0</v>
      </c>
      <c r="I630" s="305">
        <v>350</v>
      </c>
      <c r="J630" s="305">
        <f t="shared" si="57"/>
        <v>0</v>
      </c>
    </row>
    <row r="631" spans="1:10" customFormat="1" ht="15.75" thickBot="1">
      <c r="A631" s="302">
        <v>752790</v>
      </c>
      <c r="B631" s="311" t="s">
        <v>530</v>
      </c>
      <c r="C631" s="312" t="s">
        <v>74</v>
      </c>
      <c r="D631" s="305"/>
      <c r="E631" s="241">
        <v>7523.9999999999991</v>
      </c>
      <c r="F631" s="242">
        <f t="shared" si="52"/>
        <v>21.497142857142855</v>
      </c>
      <c r="G631" s="305"/>
      <c r="H631" s="306">
        <f t="shared" si="56"/>
        <v>0</v>
      </c>
      <c r="I631" s="305">
        <v>350</v>
      </c>
      <c r="J631" s="305">
        <f t="shared" si="57"/>
        <v>0</v>
      </c>
    </row>
    <row r="632" spans="1:10" customFormat="1" ht="15.75" thickBot="1">
      <c r="A632" s="302">
        <v>752820</v>
      </c>
      <c r="B632" s="311" t="s">
        <v>531</v>
      </c>
      <c r="C632" s="312" t="s">
        <v>74</v>
      </c>
      <c r="D632" s="305"/>
      <c r="E632" s="241">
        <v>7353</v>
      </c>
      <c r="F632" s="242">
        <f t="shared" si="52"/>
        <v>21.008571428571429</v>
      </c>
      <c r="G632" s="305"/>
      <c r="H632" s="306">
        <f t="shared" si="56"/>
        <v>0</v>
      </c>
      <c r="I632" s="305">
        <v>350</v>
      </c>
      <c r="J632" s="305">
        <f t="shared" si="57"/>
        <v>0</v>
      </c>
    </row>
    <row r="633" spans="1:10" customFormat="1" ht="15.75" thickBot="1">
      <c r="A633" s="302">
        <v>752160</v>
      </c>
      <c r="B633" s="311" t="s">
        <v>532</v>
      </c>
      <c r="C633" s="312" t="s">
        <v>74</v>
      </c>
      <c r="D633" s="305"/>
      <c r="E633" s="241">
        <v>7523.9999999999991</v>
      </c>
      <c r="F633" s="242">
        <f t="shared" si="52"/>
        <v>21.497142857142855</v>
      </c>
      <c r="G633" s="305"/>
      <c r="H633" s="306">
        <f t="shared" si="56"/>
        <v>0</v>
      </c>
      <c r="I633" s="305">
        <v>350</v>
      </c>
      <c r="J633" s="305">
        <f t="shared" si="57"/>
        <v>0</v>
      </c>
    </row>
    <row r="634" spans="1:10" customFormat="1" ht="15.75" thickBot="1">
      <c r="A634" s="302">
        <v>752310</v>
      </c>
      <c r="B634" s="311" t="s">
        <v>533</v>
      </c>
      <c r="C634" s="312" t="s">
        <v>74</v>
      </c>
      <c r="D634" s="305"/>
      <c r="E634" s="241">
        <v>8379</v>
      </c>
      <c r="F634" s="242">
        <f t="shared" si="52"/>
        <v>23.94</v>
      </c>
      <c r="G634" s="305"/>
      <c r="H634" s="306">
        <f t="shared" si="56"/>
        <v>0</v>
      </c>
      <c r="I634" s="305">
        <v>350</v>
      </c>
      <c r="J634" s="305">
        <f t="shared" si="57"/>
        <v>0</v>
      </c>
    </row>
    <row r="635" spans="1:10" customFormat="1" ht="15.75" thickBot="1">
      <c r="A635" s="302">
        <v>752520</v>
      </c>
      <c r="B635" s="311" t="s">
        <v>534</v>
      </c>
      <c r="C635" s="312" t="s">
        <v>74</v>
      </c>
      <c r="D635" s="305"/>
      <c r="E635" s="241">
        <v>8550</v>
      </c>
      <c r="F635" s="242">
        <f t="shared" si="52"/>
        <v>24.428571428571427</v>
      </c>
      <c r="G635" s="305"/>
      <c r="H635" s="306">
        <f t="shared" si="56"/>
        <v>0</v>
      </c>
      <c r="I635" s="305">
        <v>350</v>
      </c>
      <c r="J635" s="305">
        <f t="shared" si="57"/>
        <v>0</v>
      </c>
    </row>
    <row r="636" spans="1:10" customFormat="1" ht="15.75" thickBot="1">
      <c r="A636" s="302">
        <v>752550</v>
      </c>
      <c r="B636" s="311" t="s">
        <v>535</v>
      </c>
      <c r="C636" s="312" t="s">
        <v>74</v>
      </c>
      <c r="D636" s="305"/>
      <c r="E636" s="241">
        <v>9062.9999999999982</v>
      </c>
      <c r="F636" s="242">
        <f t="shared" ref="F636:F681" si="58">E636/I636</f>
        <v>25.894285714285708</v>
      </c>
      <c r="G636" s="305"/>
      <c r="H636" s="306">
        <f t="shared" si="56"/>
        <v>0</v>
      </c>
      <c r="I636" s="305">
        <v>350</v>
      </c>
      <c r="J636" s="305">
        <f t="shared" si="57"/>
        <v>0</v>
      </c>
    </row>
    <row r="637" spans="1:10" customFormat="1" ht="15.75" thickBot="1">
      <c r="A637" s="302">
        <v>752640</v>
      </c>
      <c r="B637" s="311" t="s">
        <v>536</v>
      </c>
      <c r="C637" s="312" t="s">
        <v>74</v>
      </c>
      <c r="D637" s="305"/>
      <c r="E637" s="241">
        <v>10260</v>
      </c>
      <c r="F637" s="242">
        <f t="shared" si="58"/>
        <v>29.314285714285713</v>
      </c>
      <c r="G637" s="305"/>
      <c r="H637" s="306">
        <f t="shared" si="56"/>
        <v>0</v>
      </c>
      <c r="I637" s="305">
        <v>350</v>
      </c>
      <c r="J637" s="305">
        <f t="shared" si="57"/>
        <v>0</v>
      </c>
    </row>
    <row r="638" spans="1:10" customFormat="1" ht="15.75" thickBot="1">
      <c r="A638" s="302">
        <v>752670</v>
      </c>
      <c r="B638" s="311" t="s">
        <v>537</v>
      </c>
      <c r="C638" s="312" t="s">
        <v>74</v>
      </c>
      <c r="D638" s="305"/>
      <c r="E638" s="241">
        <v>9917.9999999999982</v>
      </c>
      <c r="F638" s="242">
        <f t="shared" si="58"/>
        <v>28.337142857142851</v>
      </c>
      <c r="G638" s="305"/>
      <c r="H638" s="306">
        <f t="shared" si="56"/>
        <v>0</v>
      </c>
      <c r="I638" s="305">
        <v>350</v>
      </c>
      <c r="J638" s="305">
        <f t="shared" si="57"/>
        <v>0</v>
      </c>
    </row>
    <row r="639" spans="1:10" customFormat="1" ht="15.75" thickBot="1">
      <c r="A639" s="302">
        <v>752430</v>
      </c>
      <c r="B639" s="311" t="s">
        <v>538</v>
      </c>
      <c r="C639" s="312" t="s">
        <v>74</v>
      </c>
      <c r="D639" s="305"/>
      <c r="E639" s="241">
        <v>8721</v>
      </c>
      <c r="F639" s="242">
        <f t="shared" si="58"/>
        <v>24.917142857142856</v>
      </c>
      <c r="G639" s="305"/>
      <c r="H639" s="306">
        <f t="shared" si="56"/>
        <v>0</v>
      </c>
      <c r="I639" s="305">
        <v>350</v>
      </c>
      <c r="J639" s="305">
        <f t="shared" si="57"/>
        <v>0</v>
      </c>
    </row>
    <row r="640" spans="1:10" customFormat="1" ht="15.75" thickBot="1">
      <c r="A640" s="302">
        <v>752460</v>
      </c>
      <c r="B640" s="311" t="s">
        <v>539</v>
      </c>
      <c r="C640" s="312" t="s">
        <v>74</v>
      </c>
      <c r="D640" s="305"/>
      <c r="E640" s="241">
        <v>8379</v>
      </c>
      <c r="F640" s="242">
        <f t="shared" si="58"/>
        <v>23.94</v>
      </c>
      <c r="G640" s="305"/>
      <c r="H640" s="306">
        <f t="shared" si="56"/>
        <v>0</v>
      </c>
      <c r="I640" s="305">
        <v>350</v>
      </c>
      <c r="J640" s="305">
        <f t="shared" si="57"/>
        <v>0</v>
      </c>
    </row>
    <row r="641" spans="1:10" customFormat="1" ht="15.75" thickBot="1">
      <c r="A641" s="302">
        <v>752190</v>
      </c>
      <c r="B641" s="311" t="s">
        <v>540</v>
      </c>
      <c r="C641" s="312" t="s">
        <v>74</v>
      </c>
      <c r="D641" s="305"/>
      <c r="E641" s="241">
        <v>13166.999999999998</v>
      </c>
      <c r="F641" s="242">
        <f t="shared" si="58"/>
        <v>37.619999999999997</v>
      </c>
      <c r="G641" s="305"/>
      <c r="H641" s="306">
        <f t="shared" si="56"/>
        <v>0</v>
      </c>
      <c r="I641" s="305">
        <v>350</v>
      </c>
      <c r="J641" s="305">
        <f t="shared" si="57"/>
        <v>0</v>
      </c>
    </row>
    <row r="642" spans="1:10" customFormat="1" ht="15.75" thickBot="1">
      <c r="A642" s="302">
        <v>752850</v>
      </c>
      <c r="B642" s="311" t="s">
        <v>541</v>
      </c>
      <c r="C642" s="312" t="s">
        <v>74</v>
      </c>
      <c r="D642" s="305"/>
      <c r="E642" s="241">
        <v>10602</v>
      </c>
      <c r="F642" s="242">
        <f t="shared" si="58"/>
        <v>30.291428571428572</v>
      </c>
      <c r="G642" s="305"/>
      <c r="H642" s="306">
        <f t="shared" si="56"/>
        <v>0</v>
      </c>
      <c r="I642" s="305">
        <v>350</v>
      </c>
      <c r="J642" s="305">
        <f t="shared" si="57"/>
        <v>0</v>
      </c>
    </row>
    <row r="643" spans="1:10" customFormat="1" ht="15.75" thickBot="1">
      <c r="A643" s="302">
        <v>752580</v>
      </c>
      <c r="B643" s="311" t="s">
        <v>542</v>
      </c>
      <c r="C643" s="312" t="s">
        <v>74</v>
      </c>
      <c r="D643" s="305"/>
      <c r="E643" s="241">
        <v>10772.999999999998</v>
      </c>
      <c r="F643" s="242">
        <f t="shared" si="58"/>
        <v>30.779999999999994</v>
      </c>
      <c r="G643" s="305"/>
      <c r="H643" s="306">
        <f t="shared" si="56"/>
        <v>0</v>
      </c>
      <c r="I643" s="305">
        <v>350</v>
      </c>
      <c r="J643" s="305">
        <f t="shared" si="57"/>
        <v>0</v>
      </c>
    </row>
    <row r="644" spans="1:10" customFormat="1" ht="15.75" thickBot="1">
      <c r="A644" s="302">
        <v>752490</v>
      </c>
      <c r="B644" s="311" t="s">
        <v>543</v>
      </c>
      <c r="C644" s="312" t="s">
        <v>74</v>
      </c>
      <c r="D644" s="305"/>
      <c r="E644" s="241">
        <v>8037</v>
      </c>
      <c r="F644" s="242">
        <f t="shared" si="58"/>
        <v>22.962857142857143</v>
      </c>
      <c r="G644" s="305"/>
      <c r="H644" s="306">
        <f t="shared" si="56"/>
        <v>0</v>
      </c>
      <c r="I644" s="305">
        <v>350</v>
      </c>
      <c r="J644" s="305">
        <f t="shared" si="57"/>
        <v>0</v>
      </c>
    </row>
    <row r="645" spans="1:10" customFormat="1" ht="15.75" thickBot="1">
      <c r="A645" s="302">
        <v>752100</v>
      </c>
      <c r="B645" s="311" t="s">
        <v>544</v>
      </c>
      <c r="C645" s="312" t="s">
        <v>74</v>
      </c>
      <c r="D645" s="305"/>
      <c r="E645" s="241">
        <v>8379</v>
      </c>
      <c r="F645" s="242">
        <f t="shared" si="58"/>
        <v>23.94</v>
      </c>
      <c r="G645" s="305"/>
      <c r="H645" s="306">
        <f t="shared" si="56"/>
        <v>0</v>
      </c>
      <c r="I645" s="305">
        <v>350</v>
      </c>
      <c r="J645" s="305">
        <f t="shared" si="57"/>
        <v>0</v>
      </c>
    </row>
    <row r="646" spans="1:10" customFormat="1" ht="15.75" thickBot="1">
      <c r="A646" s="302">
        <v>752730</v>
      </c>
      <c r="B646" s="311" t="s">
        <v>545</v>
      </c>
      <c r="C646" s="312" t="s">
        <v>74</v>
      </c>
      <c r="D646" s="305"/>
      <c r="E646" s="241">
        <v>7523.9999999999991</v>
      </c>
      <c r="F646" s="242">
        <f t="shared" si="58"/>
        <v>21.497142857142855</v>
      </c>
      <c r="G646" s="305"/>
      <c r="H646" s="306">
        <f t="shared" si="56"/>
        <v>0</v>
      </c>
      <c r="I646" s="305">
        <v>350</v>
      </c>
      <c r="J646" s="305">
        <f t="shared" si="57"/>
        <v>0</v>
      </c>
    </row>
    <row r="647" spans="1:10" s="19" customFormat="1" ht="15.75" thickBot="1">
      <c r="A647" s="313">
        <v>752735</v>
      </c>
      <c r="B647" s="314" t="s">
        <v>635</v>
      </c>
      <c r="C647" s="315" t="s">
        <v>74</v>
      </c>
      <c r="D647" s="316"/>
      <c r="E647" s="248">
        <v>15047.999999999998</v>
      </c>
      <c r="F647" s="250">
        <f t="shared" si="58"/>
        <v>42.994285714285709</v>
      </c>
      <c r="G647" s="316"/>
      <c r="H647" s="317">
        <f t="shared" si="56"/>
        <v>0</v>
      </c>
      <c r="I647" s="316">
        <v>350</v>
      </c>
      <c r="J647" s="316">
        <f t="shared" si="57"/>
        <v>0</v>
      </c>
    </row>
    <row r="648" spans="1:10" customFormat="1" ht="15.75" thickBot="1">
      <c r="A648" s="302">
        <v>752760</v>
      </c>
      <c r="B648" s="311" t="s">
        <v>546</v>
      </c>
      <c r="C648" s="312" t="s">
        <v>74</v>
      </c>
      <c r="D648" s="305"/>
      <c r="E648" s="241">
        <v>8379</v>
      </c>
      <c r="F648" s="242">
        <f t="shared" si="58"/>
        <v>23.94</v>
      </c>
      <c r="G648" s="305"/>
      <c r="H648" s="306">
        <f t="shared" si="56"/>
        <v>0</v>
      </c>
      <c r="I648" s="305">
        <v>350</v>
      </c>
      <c r="J648" s="305">
        <f t="shared" si="57"/>
        <v>0</v>
      </c>
    </row>
    <row r="649" spans="1:10" customFormat="1" ht="15.75" thickBot="1">
      <c r="A649" s="302">
        <v>752870</v>
      </c>
      <c r="B649" s="311" t="s">
        <v>547</v>
      </c>
      <c r="C649" s="312" t="s">
        <v>74</v>
      </c>
      <c r="D649" s="305"/>
      <c r="E649" s="241">
        <v>8721</v>
      </c>
      <c r="F649" s="242">
        <f t="shared" si="58"/>
        <v>24.917142857142856</v>
      </c>
      <c r="G649" s="305"/>
      <c r="H649" s="306">
        <f t="shared" si="56"/>
        <v>0</v>
      </c>
      <c r="I649" s="305">
        <v>350</v>
      </c>
      <c r="J649" s="305">
        <f t="shared" si="57"/>
        <v>0</v>
      </c>
    </row>
    <row r="650" spans="1:10" customFormat="1" ht="15.75" thickBot="1">
      <c r="A650" s="302">
        <v>752890</v>
      </c>
      <c r="B650" s="311" t="s">
        <v>548</v>
      </c>
      <c r="C650" s="312" t="s">
        <v>46</v>
      </c>
      <c r="D650" s="305"/>
      <c r="E650" s="241">
        <v>6498</v>
      </c>
      <c r="F650" s="242">
        <f t="shared" si="58"/>
        <v>32.49</v>
      </c>
      <c r="G650" s="305"/>
      <c r="H650" s="306">
        <f t="shared" si="56"/>
        <v>0</v>
      </c>
      <c r="I650" s="305">
        <v>200</v>
      </c>
      <c r="J650" s="305">
        <f t="shared" si="57"/>
        <v>0</v>
      </c>
    </row>
    <row r="651" spans="1:10" customFormat="1" ht="15.75" thickBot="1">
      <c r="A651" s="302">
        <v>752130</v>
      </c>
      <c r="B651" s="311" t="s">
        <v>549</v>
      </c>
      <c r="C651" s="312" t="s">
        <v>37</v>
      </c>
      <c r="D651" s="305"/>
      <c r="E651" s="241">
        <v>8892</v>
      </c>
      <c r="F651" s="242">
        <f t="shared" si="58"/>
        <v>17.783999999999999</v>
      </c>
      <c r="G651" s="305"/>
      <c r="H651" s="306">
        <f t="shared" si="56"/>
        <v>0</v>
      </c>
      <c r="I651" s="305">
        <v>500</v>
      </c>
      <c r="J651" s="305">
        <f t="shared" si="57"/>
        <v>0</v>
      </c>
    </row>
    <row r="652" spans="1:10" customFormat="1" ht="15.75" thickBot="1">
      <c r="A652" s="302">
        <v>752894</v>
      </c>
      <c r="B652" s="311" t="s">
        <v>550</v>
      </c>
      <c r="C652" s="312" t="s">
        <v>74</v>
      </c>
      <c r="D652" s="305"/>
      <c r="E652" s="241">
        <v>8379</v>
      </c>
      <c r="F652" s="242">
        <f t="shared" si="58"/>
        <v>23.94</v>
      </c>
      <c r="G652" s="305"/>
      <c r="H652" s="306">
        <f t="shared" si="56"/>
        <v>0</v>
      </c>
      <c r="I652" s="305">
        <v>350</v>
      </c>
      <c r="J652" s="305">
        <f t="shared" si="57"/>
        <v>0</v>
      </c>
    </row>
    <row r="653" spans="1:10" customFormat="1" ht="15.75" thickBot="1">
      <c r="A653" s="302">
        <v>752896</v>
      </c>
      <c r="B653" s="311" t="s">
        <v>551</v>
      </c>
      <c r="C653" s="312" t="s">
        <v>74</v>
      </c>
      <c r="D653" s="305"/>
      <c r="E653" s="241">
        <v>8207.9999999999982</v>
      </c>
      <c r="F653" s="242">
        <f t="shared" si="58"/>
        <v>23.451428571428565</v>
      </c>
      <c r="G653" s="305"/>
      <c r="H653" s="306">
        <f t="shared" si="56"/>
        <v>0</v>
      </c>
      <c r="I653" s="305">
        <v>350</v>
      </c>
      <c r="J653" s="305">
        <f t="shared" si="57"/>
        <v>0</v>
      </c>
    </row>
    <row r="654" spans="1:10" customFormat="1" ht="15.75" thickBot="1">
      <c r="A654" s="302">
        <v>752898</v>
      </c>
      <c r="B654" s="311" t="s">
        <v>552</v>
      </c>
      <c r="C654" s="312" t="s">
        <v>74</v>
      </c>
      <c r="D654" s="305"/>
      <c r="E654" s="241">
        <v>8892</v>
      </c>
      <c r="F654" s="242">
        <f t="shared" si="58"/>
        <v>25.405714285714286</v>
      </c>
      <c r="G654" s="305"/>
      <c r="H654" s="306">
        <f t="shared" si="56"/>
        <v>0</v>
      </c>
      <c r="I654" s="305">
        <v>350</v>
      </c>
      <c r="J654" s="305">
        <f t="shared" si="57"/>
        <v>0</v>
      </c>
    </row>
    <row r="655" spans="1:10" customFormat="1" ht="15.75" thickBot="1">
      <c r="A655" s="298" t="s">
        <v>553</v>
      </c>
      <c r="B655" s="331"/>
      <c r="C655" s="300"/>
      <c r="D655" s="301"/>
      <c r="E655" s="207"/>
      <c r="F655" s="229"/>
      <c r="G655" s="328"/>
      <c r="H655" s="329"/>
      <c r="I655" s="328"/>
      <c r="J655" s="330"/>
    </row>
    <row r="656" spans="1:10" customFormat="1" ht="15.75" thickBot="1">
      <c r="A656" s="302">
        <v>752900</v>
      </c>
      <c r="B656" s="311" t="s">
        <v>554</v>
      </c>
      <c r="C656" s="312" t="s">
        <v>28</v>
      </c>
      <c r="D656" s="305"/>
      <c r="E656" s="241">
        <v>6840</v>
      </c>
      <c r="F656" s="242">
        <f t="shared" si="58"/>
        <v>34.200000000000003</v>
      </c>
      <c r="G656" s="305"/>
      <c r="H656" s="306">
        <f t="shared" si="56"/>
        <v>0</v>
      </c>
      <c r="I656" s="305">
        <v>200</v>
      </c>
      <c r="J656" s="305">
        <f t="shared" ref="J656:J662" si="59">I656*G656</f>
        <v>0</v>
      </c>
    </row>
    <row r="657" spans="1:10" customFormat="1" ht="15.75" thickBot="1">
      <c r="A657" s="302">
        <v>752920</v>
      </c>
      <c r="B657" s="311" t="s">
        <v>676</v>
      </c>
      <c r="C657" s="312" t="s">
        <v>28</v>
      </c>
      <c r="D657" s="305"/>
      <c r="E657" s="241">
        <v>7353</v>
      </c>
      <c r="F657" s="242">
        <f t="shared" si="58"/>
        <v>36.765000000000001</v>
      </c>
      <c r="G657" s="305"/>
      <c r="H657" s="306">
        <f t="shared" si="56"/>
        <v>0</v>
      </c>
      <c r="I657" s="305">
        <v>200</v>
      </c>
      <c r="J657" s="305">
        <f t="shared" si="59"/>
        <v>0</v>
      </c>
    </row>
    <row r="658" spans="1:10" customFormat="1" ht="15.75" thickBot="1">
      <c r="A658" s="302">
        <v>752960</v>
      </c>
      <c r="B658" s="311" t="s">
        <v>555</v>
      </c>
      <c r="C658" s="312" t="s">
        <v>28</v>
      </c>
      <c r="D658" s="305"/>
      <c r="E658" s="241">
        <v>7523.9999999999991</v>
      </c>
      <c r="F658" s="242">
        <f t="shared" si="58"/>
        <v>37.619999999999997</v>
      </c>
      <c r="G658" s="305"/>
      <c r="H658" s="306">
        <f t="shared" si="56"/>
        <v>0</v>
      </c>
      <c r="I658" s="305">
        <v>200</v>
      </c>
      <c r="J658" s="305">
        <f t="shared" si="59"/>
        <v>0</v>
      </c>
    </row>
    <row r="659" spans="1:10" customFormat="1" ht="15.75" thickBot="1">
      <c r="A659" s="302">
        <v>752990</v>
      </c>
      <c r="B659" s="311" t="s">
        <v>556</v>
      </c>
      <c r="C659" s="312" t="s">
        <v>28</v>
      </c>
      <c r="D659" s="305"/>
      <c r="E659" s="241">
        <v>7182</v>
      </c>
      <c r="F659" s="242">
        <f t="shared" si="58"/>
        <v>35.909999999999997</v>
      </c>
      <c r="G659" s="305"/>
      <c r="H659" s="306">
        <f t="shared" si="56"/>
        <v>0</v>
      </c>
      <c r="I659" s="305">
        <v>200</v>
      </c>
      <c r="J659" s="305">
        <f t="shared" si="59"/>
        <v>0</v>
      </c>
    </row>
    <row r="660" spans="1:10" customFormat="1" ht="15.75" thickBot="1">
      <c r="A660" s="302">
        <v>753050</v>
      </c>
      <c r="B660" s="311" t="s">
        <v>557</v>
      </c>
      <c r="C660" s="312" t="s">
        <v>28</v>
      </c>
      <c r="D660" s="305"/>
      <c r="E660" s="241">
        <v>6668.9999999999991</v>
      </c>
      <c r="F660" s="242">
        <f t="shared" si="58"/>
        <v>33.344999999999999</v>
      </c>
      <c r="G660" s="305"/>
      <c r="H660" s="306">
        <f t="shared" si="56"/>
        <v>0</v>
      </c>
      <c r="I660" s="305">
        <v>200</v>
      </c>
      <c r="J660" s="305">
        <f t="shared" si="59"/>
        <v>0</v>
      </c>
    </row>
    <row r="661" spans="1:10" customFormat="1" ht="15.75" thickBot="1">
      <c r="A661" s="302">
        <v>753080</v>
      </c>
      <c r="B661" s="311" t="s">
        <v>558</v>
      </c>
      <c r="C661" s="312" t="s">
        <v>28</v>
      </c>
      <c r="D661" s="305"/>
      <c r="E661" s="241">
        <v>8037</v>
      </c>
      <c r="F661" s="242">
        <f t="shared" si="58"/>
        <v>40.185000000000002</v>
      </c>
      <c r="G661" s="305"/>
      <c r="H661" s="306">
        <f t="shared" si="56"/>
        <v>0</v>
      </c>
      <c r="I661" s="305">
        <v>200</v>
      </c>
      <c r="J661" s="305">
        <f t="shared" si="59"/>
        <v>0</v>
      </c>
    </row>
    <row r="662" spans="1:10" customFormat="1" ht="15.75" thickBot="1">
      <c r="A662" s="302">
        <v>752930</v>
      </c>
      <c r="B662" s="311" t="s">
        <v>559</v>
      </c>
      <c r="C662" s="312" t="s">
        <v>30</v>
      </c>
      <c r="D662" s="305"/>
      <c r="E662" s="241">
        <v>6668.9999999999991</v>
      </c>
      <c r="F662" s="242">
        <f t="shared" si="58"/>
        <v>22.229999999999997</v>
      </c>
      <c r="G662" s="305"/>
      <c r="H662" s="306">
        <f t="shared" si="56"/>
        <v>0</v>
      </c>
      <c r="I662" s="305">
        <v>300</v>
      </c>
      <c r="J662" s="305">
        <f t="shared" si="59"/>
        <v>0</v>
      </c>
    </row>
    <row r="663" spans="1:10" customFormat="1" ht="15.75" thickBot="1">
      <c r="A663" s="298" t="s">
        <v>560</v>
      </c>
      <c r="B663" s="331"/>
      <c r="C663" s="300"/>
      <c r="D663" s="301"/>
      <c r="E663" s="207"/>
      <c r="F663" s="229"/>
      <c r="G663" s="328"/>
      <c r="H663" s="329"/>
      <c r="I663" s="328"/>
      <c r="J663" s="330"/>
    </row>
    <row r="664" spans="1:10" customFormat="1" ht="15.75" thickBot="1">
      <c r="A664" s="302">
        <v>753200</v>
      </c>
      <c r="B664" s="311" t="s">
        <v>561</v>
      </c>
      <c r="C664" s="312" t="s">
        <v>29</v>
      </c>
      <c r="D664" s="305"/>
      <c r="E664" s="241">
        <v>17955</v>
      </c>
      <c r="F664" s="242">
        <f t="shared" si="58"/>
        <v>17.954999999999998</v>
      </c>
      <c r="G664" s="305"/>
      <c r="H664" s="306">
        <f t="shared" si="56"/>
        <v>0</v>
      </c>
      <c r="I664" s="305">
        <v>1000</v>
      </c>
      <c r="J664" s="305">
        <f>I664*G664</f>
        <v>0</v>
      </c>
    </row>
    <row r="665" spans="1:10" customFormat="1" ht="15.75" thickBot="1">
      <c r="A665" s="302">
        <v>753210</v>
      </c>
      <c r="B665" s="311" t="s">
        <v>562</v>
      </c>
      <c r="C665" s="312" t="s">
        <v>40</v>
      </c>
      <c r="D665" s="305"/>
      <c r="E665" s="241">
        <v>10089</v>
      </c>
      <c r="F665" s="242">
        <f t="shared" si="58"/>
        <v>10.089</v>
      </c>
      <c r="G665" s="305"/>
      <c r="H665" s="306">
        <f t="shared" si="56"/>
        <v>0</v>
      </c>
      <c r="I665" s="305">
        <v>1000</v>
      </c>
      <c r="J665" s="305">
        <f>I665*G665</f>
        <v>0</v>
      </c>
    </row>
    <row r="666" spans="1:10" customFormat="1" ht="15.75" thickBot="1">
      <c r="A666" s="298" t="s">
        <v>563</v>
      </c>
      <c r="B666" s="326"/>
      <c r="C666" s="327"/>
      <c r="D666" s="301"/>
      <c r="E666" s="207"/>
      <c r="F666" s="229"/>
      <c r="G666" s="328"/>
      <c r="H666" s="329"/>
      <c r="I666" s="328"/>
      <c r="J666" s="330"/>
    </row>
    <row r="667" spans="1:10" customFormat="1" ht="15.75" thickBot="1">
      <c r="A667" s="302">
        <v>753230</v>
      </c>
      <c r="B667" s="311" t="s">
        <v>564</v>
      </c>
      <c r="C667" s="312" t="s">
        <v>30</v>
      </c>
      <c r="D667" s="305"/>
      <c r="E667" s="241">
        <v>7010.9999999999991</v>
      </c>
      <c r="F667" s="242">
        <f t="shared" si="58"/>
        <v>28.043999999999997</v>
      </c>
      <c r="G667" s="305"/>
      <c r="H667" s="306">
        <f t="shared" si="56"/>
        <v>0</v>
      </c>
      <c r="I667" s="305">
        <v>250</v>
      </c>
      <c r="J667" s="305">
        <f t="shared" ref="J667:J681" si="60">I667*G667</f>
        <v>0</v>
      </c>
    </row>
    <row r="668" spans="1:10" customFormat="1" ht="15.75" thickBot="1">
      <c r="A668" s="302">
        <v>753240</v>
      </c>
      <c r="B668" s="311" t="s">
        <v>677</v>
      </c>
      <c r="C668" s="312"/>
      <c r="D668" s="305"/>
      <c r="E668" s="241">
        <v>5472</v>
      </c>
      <c r="F668" s="242">
        <f t="shared" si="58"/>
        <v>5.4720000000000004</v>
      </c>
      <c r="G668" s="305"/>
      <c r="H668" s="306">
        <f t="shared" si="56"/>
        <v>0</v>
      </c>
      <c r="I668" s="305">
        <v>1000</v>
      </c>
      <c r="J668" s="305">
        <f t="shared" si="60"/>
        <v>0</v>
      </c>
    </row>
    <row r="669" spans="1:10" customFormat="1" ht="15.75" thickBot="1">
      <c r="A669" s="302">
        <v>753350</v>
      </c>
      <c r="B669" s="311" t="s">
        <v>565</v>
      </c>
      <c r="C669" s="312" t="s">
        <v>40</v>
      </c>
      <c r="D669" s="305"/>
      <c r="E669" s="241">
        <v>10431</v>
      </c>
      <c r="F669" s="242">
        <f t="shared" si="58"/>
        <v>10.430999999999999</v>
      </c>
      <c r="G669" s="305"/>
      <c r="H669" s="306">
        <f t="shared" si="56"/>
        <v>0</v>
      </c>
      <c r="I669" s="305">
        <v>1000</v>
      </c>
      <c r="J669" s="305">
        <f t="shared" si="60"/>
        <v>0</v>
      </c>
    </row>
    <row r="670" spans="1:10" customFormat="1" ht="15.75" thickBot="1">
      <c r="A670" s="302">
        <v>753410</v>
      </c>
      <c r="B670" s="311" t="s">
        <v>566</v>
      </c>
      <c r="C670" s="312" t="s">
        <v>42</v>
      </c>
      <c r="D670" s="305"/>
      <c r="E670" s="241">
        <v>6155.9999999999991</v>
      </c>
      <c r="F670" s="242">
        <f t="shared" si="58"/>
        <v>6.1559999999999988</v>
      </c>
      <c r="G670" s="305"/>
      <c r="H670" s="306">
        <f t="shared" si="56"/>
        <v>0</v>
      </c>
      <c r="I670" s="305">
        <v>1000</v>
      </c>
      <c r="J670" s="305">
        <f t="shared" si="60"/>
        <v>0</v>
      </c>
    </row>
    <row r="671" spans="1:10" customFormat="1" ht="15.75" thickBot="1">
      <c r="A671" s="302">
        <v>753420</v>
      </c>
      <c r="B671" s="311" t="s">
        <v>567</v>
      </c>
      <c r="C671" s="312" t="s">
        <v>34</v>
      </c>
      <c r="D671" s="305"/>
      <c r="E671" s="241">
        <v>8207.9999999999982</v>
      </c>
      <c r="F671" s="242">
        <f t="shared" si="58"/>
        <v>10.943999999999997</v>
      </c>
      <c r="G671" s="305"/>
      <c r="H671" s="306">
        <f t="shared" si="56"/>
        <v>0</v>
      </c>
      <c r="I671" s="305">
        <v>750</v>
      </c>
      <c r="J671" s="305">
        <f t="shared" si="60"/>
        <v>0</v>
      </c>
    </row>
    <row r="672" spans="1:10" s="19" customFormat="1" ht="15.75" thickBot="1">
      <c r="A672" s="313">
        <v>753430</v>
      </c>
      <c r="B672" s="314" t="s">
        <v>636</v>
      </c>
      <c r="C672" s="315"/>
      <c r="D672" s="316"/>
      <c r="E672" s="248">
        <v>10772.999999999998</v>
      </c>
      <c r="F672" s="242">
        <f t="shared" si="58"/>
        <v>14.363999999999997</v>
      </c>
      <c r="G672" s="316"/>
      <c r="H672" s="306">
        <f t="shared" si="56"/>
        <v>0</v>
      </c>
      <c r="I672" s="305">
        <v>750</v>
      </c>
      <c r="J672" s="305">
        <f t="shared" si="60"/>
        <v>0</v>
      </c>
    </row>
    <row r="673" spans="1:10" s="19" customFormat="1" ht="15.75" thickBot="1">
      <c r="A673" s="313">
        <v>753440</v>
      </c>
      <c r="B673" s="314" t="s">
        <v>568</v>
      </c>
      <c r="C673" s="315" t="s">
        <v>36</v>
      </c>
      <c r="D673" s="316"/>
      <c r="E673" s="248">
        <v>10089</v>
      </c>
      <c r="F673" s="250">
        <f t="shared" si="58"/>
        <v>10.089</v>
      </c>
      <c r="G673" s="316"/>
      <c r="H673" s="317">
        <f t="shared" si="56"/>
        <v>0</v>
      </c>
      <c r="I673" s="316">
        <v>1000</v>
      </c>
      <c r="J673" s="316">
        <f t="shared" si="60"/>
        <v>0</v>
      </c>
    </row>
    <row r="674" spans="1:10" s="19" customFormat="1" ht="15.75" thickBot="1">
      <c r="A674" s="313">
        <v>753450</v>
      </c>
      <c r="B674" s="318" t="s">
        <v>569</v>
      </c>
      <c r="C674" s="315"/>
      <c r="D674" s="316"/>
      <c r="E674" s="248">
        <v>9576</v>
      </c>
      <c r="F674" s="250">
        <f t="shared" si="58"/>
        <v>12.768000000000001</v>
      </c>
      <c r="G674" s="316"/>
      <c r="H674" s="317">
        <f t="shared" si="56"/>
        <v>0</v>
      </c>
      <c r="I674" s="316">
        <v>750</v>
      </c>
      <c r="J674" s="316">
        <f t="shared" si="60"/>
        <v>0</v>
      </c>
    </row>
    <row r="675" spans="1:10" s="19" customFormat="1" ht="15.75" thickBot="1">
      <c r="A675" s="313">
        <v>753460</v>
      </c>
      <c r="B675" s="314" t="s">
        <v>637</v>
      </c>
      <c r="C675" s="315"/>
      <c r="D675" s="316"/>
      <c r="E675" s="248">
        <v>17784</v>
      </c>
      <c r="F675" s="250">
        <f t="shared" si="58"/>
        <v>23.712</v>
      </c>
      <c r="G675" s="316"/>
      <c r="H675" s="317">
        <f t="shared" si="56"/>
        <v>0</v>
      </c>
      <c r="I675" s="316">
        <v>750</v>
      </c>
      <c r="J675" s="316">
        <f t="shared" si="60"/>
        <v>0</v>
      </c>
    </row>
    <row r="676" spans="1:10" customFormat="1" ht="15.75" thickBot="1">
      <c r="A676" s="302">
        <v>753480</v>
      </c>
      <c r="B676" s="311" t="s">
        <v>570</v>
      </c>
      <c r="C676" s="312" t="s">
        <v>32</v>
      </c>
      <c r="D676" s="305"/>
      <c r="E676" s="241">
        <v>7523.9999999999991</v>
      </c>
      <c r="F676" s="242">
        <f t="shared" si="58"/>
        <v>75.239999999999995</v>
      </c>
      <c r="G676" s="305"/>
      <c r="H676" s="317">
        <f t="shared" si="56"/>
        <v>0</v>
      </c>
      <c r="I676" s="305">
        <v>100</v>
      </c>
      <c r="J676" s="305">
        <f t="shared" si="60"/>
        <v>0</v>
      </c>
    </row>
    <row r="677" spans="1:10" customFormat="1" ht="15.75" thickBot="1">
      <c r="A677" s="302">
        <v>753510</v>
      </c>
      <c r="B677" s="311" t="s">
        <v>571</v>
      </c>
      <c r="C677" s="312" t="s">
        <v>32</v>
      </c>
      <c r="D677" s="305"/>
      <c r="E677" s="241">
        <v>11115</v>
      </c>
      <c r="F677" s="242">
        <f t="shared" si="58"/>
        <v>111.15</v>
      </c>
      <c r="G677" s="305"/>
      <c r="H677" s="306">
        <f t="shared" si="56"/>
        <v>0</v>
      </c>
      <c r="I677" s="305">
        <v>100</v>
      </c>
      <c r="J677" s="305">
        <f t="shared" si="60"/>
        <v>0</v>
      </c>
    </row>
    <row r="678" spans="1:10" customFormat="1" ht="15.75" thickBot="1">
      <c r="A678" s="302">
        <v>753525</v>
      </c>
      <c r="B678" s="311" t="s">
        <v>572</v>
      </c>
      <c r="C678" s="312" t="s">
        <v>32</v>
      </c>
      <c r="D678" s="305"/>
      <c r="E678" s="241">
        <v>10602</v>
      </c>
      <c r="F678" s="242">
        <f t="shared" si="58"/>
        <v>106.02</v>
      </c>
      <c r="G678" s="305"/>
      <c r="H678" s="306">
        <f t="shared" si="56"/>
        <v>0</v>
      </c>
      <c r="I678" s="305">
        <v>100</v>
      </c>
      <c r="J678" s="305">
        <f t="shared" si="60"/>
        <v>0</v>
      </c>
    </row>
    <row r="679" spans="1:10" s="310" customFormat="1" ht="15.75" thickBot="1">
      <c r="A679" s="319" t="s">
        <v>733</v>
      </c>
      <c r="B679" s="308"/>
      <c r="C679" s="309"/>
      <c r="D679" s="320"/>
      <c r="E679" s="321"/>
      <c r="F679" s="322"/>
      <c r="G679" s="319"/>
      <c r="H679" s="323"/>
      <c r="I679" s="323"/>
      <c r="J679" s="307"/>
    </row>
    <row r="680" spans="1:10" customFormat="1" ht="15.75" thickBot="1">
      <c r="A680" s="302">
        <v>751300</v>
      </c>
      <c r="B680" s="311" t="s">
        <v>573</v>
      </c>
      <c r="C680" s="312" t="s">
        <v>45</v>
      </c>
      <c r="D680" s="305"/>
      <c r="E680" s="241">
        <v>19665</v>
      </c>
      <c r="F680" s="242">
        <f t="shared" si="58"/>
        <v>561.85714285714289</v>
      </c>
      <c r="G680" s="305"/>
      <c r="H680" s="306">
        <f t="shared" si="56"/>
        <v>0</v>
      </c>
      <c r="I680" s="305">
        <v>35</v>
      </c>
      <c r="J680" s="305">
        <f t="shared" si="60"/>
        <v>0</v>
      </c>
    </row>
    <row r="681" spans="1:10" customFormat="1" ht="15.75" thickBot="1">
      <c r="A681" s="302">
        <v>751330</v>
      </c>
      <c r="B681" s="311" t="s">
        <v>574</v>
      </c>
      <c r="C681" s="312" t="s">
        <v>45</v>
      </c>
      <c r="D681" s="305"/>
      <c r="E681" s="241">
        <v>22572</v>
      </c>
      <c r="F681" s="242">
        <f t="shared" si="58"/>
        <v>644.91428571428571</v>
      </c>
      <c r="G681" s="305"/>
      <c r="H681" s="306">
        <f t="shared" si="56"/>
        <v>0</v>
      </c>
      <c r="I681" s="305">
        <v>35</v>
      </c>
      <c r="J681" s="305">
        <f t="shared" si="60"/>
        <v>0</v>
      </c>
    </row>
    <row r="682" spans="1:10" s="7" customFormat="1" ht="17.100000000000001" customHeight="1" thickBot="1">
      <c r="A682" s="333" t="s">
        <v>580</v>
      </c>
      <c r="B682" s="333"/>
      <c r="C682" s="333"/>
      <c r="D682" s="333"/>
      <c r="E682" s="333"/>
      <c r="F682" s="333"/>
      <c r="G682" s="333"/>
      <c r="H682" s="324">
        <f>SUM(H22:H681)</f>
        <v>0</v>
      </c>
      <c r="I682" s="68"/>
      <c r="J682" s="325">
        <f>SUM(J22:J681)</f>
        <v>0</v>
      </c>
    </row>
  </sheetData>
  <mergeCells count="2">
    <mergeCell ref="A682:G682"/>
    <mergeCell ref="H16:I16"/>
  </mergeCells>
  <phoneticPr fontId="18" type="noConversion"/>
  <hyperlinks>
    <hyperlink ref="G4" r:id="rId1"/>
    <hyperlink ref="B5" r:id="rId2"/>
    <hyperlink ref="B22" r:id="rId3"/>
    <hyperlink ref="B23" r:id="rId4"/>
    <hyperlink ref="B25" r:id="rId5"/>
    <hyperlink ref="B26" r:id="rId6"/>
    <hyperlink ref="B27" r:id="rId7"/>
    <hyperlink ref="B28" r:id="rId8"/>
    <hyperlink ref="B29" r:id="rId9"/>
    <hyperlink ref="B30" r:id="rId10"/>
    <hyperlink ref="B31" r:id="rId11"/>
    <hyperlink ref="B32" r:id="rId12"/>
    <hyperlink ref="B33" r:id="rId13"/>
    <hyperlink ref="B36" r:id="rId14"/>
    <hyperlink ref="B37" r:id="rId15"/>
    <hyperlink ref="B41" r:id="rId16"/>
    <hyperlink ref="B42" r:id="rId17"/>
    <hyperlink ref="B45" r:id="rId18"/>
    <hyperlink ref="B46" r:id="rId19"/>
    <hyperlink ref="B47" r:id="rId20"/>
    <hyperlink ref="B48" r:id="rId21"/>
    <hyperlink ref="B49" r:id="rId22"/>
    <hyperlink ref="B50" r:id="rId23"/>
    <hyperlink ref="B51" r:id="rId24"/>
    <hyperlink ref="B52" r:id="rId25"/>
    <hyperlink ref="B56" r:id="rId26"/>
    <hyperlink ref="B57" r:id="rId27"/>
    <hyperlink ref="B59" r:id="rId28"/>
    <hyperlink ref="B60" r:id="rId29"/>
    <hyperlink ref="B62" r:id="rId30"/>
    <hyperlink ref="B63" r:id="rId31"/>
    <hyperlink ref="B67" r:id="rId32"/>
    <hyperlink ref="B68" r:id="rId33"/>
    <hyperlink ref="B69" r:id="rId34"/>
    <hyperlink ref="B71" r:id="rId35"/>
    <hyperlink ref="B76" r:id="rId36"/>
    <hyperlink ref="B77" r:id="rId37"/>
    <hyperlink ref="B78" r:id="rId38"/>
    <hyperlink ref="B79" r:id="rId39"/>
    <hyperlink ref="B74" r:id="rId40"/>
    <hyperlink ref="B81" r:id="rId41"/>
    <hyperlink ref="B82" r:id="rId42"/>
    <hyperlink ref="B83" r:id="rId43"/>
    <hyperlink ref="B85" r:id="rId44"/>
    <hyperlink ref="B87" r:id="rId45"/>
    <hyperlink ref="B89" r:id="rId46"/>
    <hyperlink ref="B90" r:id="rId47"/>
    <hyperlink ref="B91" r:id="rId48"/>
    <hyperlink ref="B92" r:id="rId49"/>
    <hyperlink ref="B93" r:id="rId50"/>
    <hyperlink ref="B95" r:id="rId51"/>
    <hyperlink ref="B97" r:id="rId52"/>
    <hyperlink ref="B99" r:id="rId53"/>
    <hyperlink ref="B100" r:id="rId54"/>
    <hyperlink ref="B101" r:id="rId55"/>
    <hyperlink ref="B102" r:id="rId56"/>
    <hyperlink ref="B96" r:id="rId57"/>
    <hyperlink ref="B104" r:id="rId58"/>
    <hyperlink ref="B105" r:id="rId59"/>
    <hyperlink ref="B106" r:id="rId60"/>
    <hyperlink ref="B107" r:id="rId61"/>
    <hyperlink ref="B110" r:id="rId62"/>
    <hyperlink ref="B111" r:id="rId63"/>
    <hyperlink ref="B112" r:id="rId64"/>
    <hyperlink ref="B113" r:id="rId65"/>
    <hyperlink ref="B108" r:id="rId66"/>
    <hyperlink ref="B115" r:id="rId67"/>
    <hyperlink ref="B117" r:id="rId68"/>
    <hyperlink ref="B118" r:id="rId69"/>
    <hyperlink ref="B120" r:id="rId70"/>
    <hyperlink ref="B123" r:id="rId71"/>
    <hyperlink ref="B124" r:id="rId72"/>
    <hyperlink ref="B125" r:id="rId73"/>
    <hyperlink ref="B126" r:id="rId74"/>
    <hyperlink ref="B127" r:id="rId75"/>
    <hyperlink ref="B128" r:id="rId76"/>
    <hyperlink ref="B131" r:id="rId77"/>
    <hyperlink ref="B141" r:id="rId78"/>
    <hyperlink ref="B133" r:id="rId79"/>
    <hyperlink ref="B135" r:id="rId80"/>
    <hyperlink ref="B136" r:id="rId81"/>
    <hyperlink ref="B137" r:id="rId82"/>
    <hyperlink ref="B138" r:id="rId83"/>
    <hyperlink ref="B139" r:id="rId84"/>
    <hyperlink ref="B140" r:id="rId85"/>
    <hyperlink ref="B134" r:id="rId86"/>
    <hyperlink ref="B144" r:id="rId87"/>
    <hyperlink ref="B146" r:id="rId88"/>
    <hyperlink ref="B147" r:id="rId89"/>
    <hyperlink ref="B149" r:id="rId90"/>
    <hyperlink ref="B151" r:id="rId91"/>
    <hyperlink ref="B152" r:id="rId92"/>
    <hyperlink ref="B153" r:id="rId93"/>
    <hyperlink ref="B154" r:id="rId94"/>
    <hyperlink ref="B158" r:id="rId95"/>
    <hyperlink ref="B160" r:id="rId96"/>
    <hyperlink ref="B161" r:id="rId97"/>
    <hyperlink ref="B162" r:id="rId98"/>
    <hyperlink ref="B166" r:id="rId99"/>
    <hyperlink ref="B164" r:id="rId100"/>
    <hyperlink ref="B165" r:id="rId101"/>
    <hyperlink ref="B167" r:id="rId102"/>
    <hyperlink ref="B169" r:id="rId103"/>
    <hyperlink ref="B168" r:id="rId104"/>
    <hyperlink ref="B174" r:id="rId105"/>
    <hyperlink ref="B171" r:id="rId106"/>
    <hyperlink ref="B172" r:id="rId107"/>
    <hyperlink ref="B178" r:id="rId108"/>
    <hyperlink ref="B179" r:id="rId109"/>
    <hyperlink ref="B180" r:id="rId110"/>
    <hyperlink ref="B175" r:id="rId111"/>
    <hyperlink ref="B177" r:id="rId112"/>
    <hyperlink ref="B176" r:id="rId113"/>
    <hyperlink ref="B183" r:id="rId114"/>
    <hyperlink ref="B184" r:id="rId115"/>
    <hyperlink ref="B185" r:id="rId116"/>
    <hyperlink ref="B188" r:id="rId117"/>
    <hyperlink ref="B189" r:id="rId118"/>
    <hyperlink ref="B190" r:id="rId119"/>
    <hyperlink ref="B193" r:id="rId120"/>
    <hyperlink ref="B195" r:id="rId121"/>
    <hyperlink ref="B197" r:id="rId122"/>
    <hyperlink ref="B198" r:id="rId123"/>
    <hyperlink ref="B200" r:id="rId124"/>
    <hyperlink ref="B201" r:id="rId125"/>
    <hyperlink ref="B202" r:id="rId126"/>
    <hyperlink ref="B203" r:id="rId127"/>
    <hyperlink ref="B204" r:id="rId128"/>
    <hyperlink ref="B205" r:id="rId129"/>
    <hyperlink ref="B206" r:id="rId130"/>
    <hyperlink ref="B208" r:id="rId131"/>
    <hyperlink ref="B210" r:id="rId132"/>
    <hyperlink ref="B211" r:id="rId133"/>
    <hyperlink ref="B212" r:id="rId134"/>
    <hyperlink ref="B214" r:id="rId135"/>
    <hyperlink ref="B215" r:id="rId136"/>
    <hyperlink ref="B216" r:id="rId137"/>
    <hyperlink ref="B218" r:id="rId138"/>
    <hyperlink ref="B219" r:id="rId139"/>
    <hyperlink ref="B220" r:id="rId140"/>
    <hyperlink ref="B224" r:id="rId141"/>
    <hyperlink ref="B225" r:id="rId142"/>
    <hyperlink ref="B226" r:id="rId143"/>
    <hyperlink ref="B227" r:id="rId144"/>
    <hyperlink ref="B228" r:id="rId145"/>
    <hyperlink ref="B229" r:id="rId146"/>
    <hyperlink ref="B230" r:id="rId147"/>
    <hyperlink ref="B231" r:id="rId148"/>
    <hyperlink ref="B233" r:id="rId149"/>
    <hyperlink ref="B234" r:id="rId150"/>
    <hyperlink ref="B235" r:id="rId151"/>
    <hyperlink ref="B236" r:id="rId152"/>
    <hyperlink ref="B240" r:id="rId153"/>
    <hyperlink ref="B241" r:id="rId154"/>
    <hyperlink ref="B242" r:id="rId155"/>
    <hyperlink ref="B243" r:id="rId156"/>
    <hyperlink ref="B244" r:id="rId157"/>
    <hyperlink ref="B245" r:id="rId158"/>
    <hyperlink ref="B246" r:id="rId159"/>
    <hyperlink ref="B247" r:id="rId160"/>
    <hyperlink ref="B249" r:id="rId161"/>
    <hyperlink ref="B250" r:id="rId162"/>
    <hyperlink ref="B251" r:id="rId163"/>
    <hyperlink ref="B252" r:id="rId164"/>
    <hyperlink ref="B253" r:id="rId165"/>
    <hyperlink ref="B254" r:id="rId166"/>
    <hyperlink ref="B256" r:id="rId167"/>
    <hyperlink ref="B257" r:id="rId168"/>
    <hyperlink ref="B258" r:id="rId169"/>
    <hyperlink ref="B259" r:id="rId170"/>
    <hyperlink ref="B263" r:id="rId171"/>
    <hyperlink ref="B264" r:id="rId172"/>
    <hyperlink ref="B265" r:id="rId173"/>
    <hyperlink ref="B266" r:id="rId174"/>
    <hyperlink ref="B267" r:id="rId175"/>
    <hyperlink ref="B268" r:id="rId176"/>
    <hyperlink ref="B269" r:id="rId177"/>
    <hyperlink ref="B270" r:id="rId178"/>
    <hyperlink ref="B271" r:id="rId179"/>
    <hyperlink ref="B272" r:id="rId180"/>
    <hyperlink ref="B273" r:id="rId181"/>
    <hyperlink ref="B274" r:id="rId182"/>
    <hyperlink ref="B275" r:id="rId183"/>
    <hyperlink ref="B276" r:id="rId184"/>
    <hyperlink ref="B278" r:id="rId185"/>
    <hyperlink ref="B279" r:id="rId186"/>
    <hyperlink ref="B281" r:id="rId187"/>
    <hyperlink ref="B282" r:id="rId188"/>
    <hyperlink ref="B283" r:id="rId189"/>
    <hyperlink ref="B284" r:id="rId190"/>
    <hyperlink ref="B285" r:id="rId191"/>
    <hyperlink ref="B287" r:id="rId192"/>
    <hyperlink ref="B289" r:id="rId193"/>
    <hyperlink ref="B291" r:id="rId194"/>
    <hyperlink ref="B290" r:id="rId195"/>
    <hyperlink ref="B292" r:id="rId196"/>
    <hyperlink ref="B294" r:id="rId197"/>
    <hyperlink ref="B295" r:id="rId198"/>
    <hyperlink ref="B298" r:id="rId199"/>
    <hyperlink ref="B299" r:id="rId200"/>
    <hyperlink ref="B301" r:id="rId201"/>
    <hyperlink ref="B302" r:id="rId202"/>
    <hyperlink ref="B303" r:id="rId203"/>
    <hyperlink ref="B305" r:id="rId204"/>
    <hyperlink ref="B307" r:id="rId205"/>
    <hyperlink ref="B309" r:id="rId206"/>
    <hyperlink ref="B310" r:id="rId207"/>
    <hyperlink ref="B311" r:id="rId208"/>
    <hyperlink ref="B312" r:id="rId209"/>
    <hyperlink ref="B313" r:id="rId210"/>
    <hyperlink ref="B315" r:id="rId211"/>
    <hyperlink ref="B316" r:id="rId212"/>
    <hyperlink ref="B317" r:id="rId213"/>
    <hyperlink ref="B320" r:id="rId214"/>
    <hyperlink ref="B322" r:id="rId215"/>
    <hyperlink ref="B323" r:id="rId216"/>
    <hyperlink ref="B324" r:id="rId217"/>
    <hyperlink ref="B327" r:id="rId218"/>
    <hyperlink ref="B326" r:id="rId219"/>
    <hyperlink ref="B328" r:id="rId220"/>
    <hyperlink ref="B329" r:id="rId221"/>
    <hyperlink ref="B331" r:id="rId222"/>
    <hyperlink ref="B332" r:id="rId223"/>
    <hyperlink ref="B333" r:id="rId224"/>
    <hyperlink ref="B335" r:id="rId225"/>
    <hyperlink ref="B336" r:id="rId226"/>
    <hyperlink ref="B338" r:id="rId227"/>
    <hyperlink ref="B339" r:id="rId228"/>
    <hyperlink ref="B340" r:id="rId229"/>
    <hyperlink ref="B341" r:id="rId230"/>
    <hyperlink ref="B337" r:id="rId231"/>
    <hyperlink ref="B346" r:id="rId232"/>
    <hyperlink ref="B347" r:id="rId233"/>
    <hyperlink ref="B348" r:id="rId234"/>
    <hyperlink ref="B350" r:id="rId235"/>
    <hyperlink ref="B353" r:id="rId236"/>
    <hyperlink ref="B349" r:id="rId237"/>
    <hyperlink ref="B351" r:id="rId238"/>
    <hyperlink ref="B356" r:id="rId239"/>
    <hyperlink ref="B357" r:id="rId240"/>
    <hyperlink ref="B358" r:id="rId241"/>
    <hyperlink ref="B359" r:id="rId242"/>
    <hyperlink ref="B360" r:id="rId243"/>
    <hyperlink ref="B361" r:id="rId244"/>
    <hyperlink ref="B363" r:id="rId245"/>
    <hyperlink ref="B364" r:id="rId246"/>
    <hyperlink ref="B365" r:id="rId247"/>
    <hyperlink ref="B366" r:id="rId248"/>
    <hyperlink ref="B367" r:id="rId249"/>
    <hyperlink ref="B368" r:id="rId250"/>
    <hyperlink ref="B369" r:id="rId251"/>
    <hyperlink ref="B370" r:id="rId252"/>
    <hyperlink ref="B372" r:id="rId253"/>
    <hyperlink ref="B373" r:id="rId254"/>
    <hyperlink ref="B374" r:id="rId255"/>
    <hyperlink ref="B375" r:id="rId256"/>
    <hyperlink ref="B376" r:id="rId257"/>
    <hyperlink ref="B378" r:id="rId258"/>
    <hyperlink ref="B379" r:id="rId259"/>
    <hyperlink ref="B380" r:id="rId260"/>
    <hyperlink ref="B381" r:id="rId261"/>
    <hyperlink ref="B390" r:id="rId262"/>
    <hyperlink ref="B391" r:id="rId263"/>
    <hyperlink ref="B392" r:id="rId264"/>
    <hyperlink ref="B393" r:id="rId265"/>
    <hyperlink ref="B389" r:id="rId266"/>
    <hyperlink ref="B397" r:id="rId267"/>
    <hyperlink ref="B398" r:id="rId268"/>
    <hyperlink ref="B399" r:id="rId269"/>
    <hyperlink ref="B401" r:id="rId270"/>
    <hyperlink ref="B403" r:id="rId271"/>
    <hyperlink ref="B404" r:id="rId272"/>
    <hyperlink ref="B405" r:id="rId273"/>
    <hyperlink ref="B406" r:id="rId274"/>
    <hyperlink ref="B407" r:id="rId275"/>
    <hyperlink ref="B411" r:id="rId276"/>
    <hyperlink ref="B412" r:id="rId277"/>
    <hyperlink ref="B416" r:id="rId278"/>
    <hyperlink ref="B420" r:id="rId279"/>
    <hyperlink ref="B423" r:id="rId280"/>
    <hyperlink ref="B424" r:id="rId281"/>
    <hyperlink ref="B425" r:id="rId282"/>
    <hyperlink ref="B426" r:id="rId283"/>
    <hyperlink ref="B429" r:id="rId284"/>
    <hyperlink ref="B430" r:id="rId285"/>
    <hyperlink ref="B431" r:id="rId286"/>
    <hyperlink ref="B432" r:id="rId287"/>
    <hyperlink ref="B434" r:id="rId288"/>
    <hyperlink ref="B435" r:id="rId289"/>
    <hyperlink ref="B437" r:id="rId290"/>
    <hyperlink ref="B438" r:id="rId291"/>
    <hyperlink ref="B439" r:id="rId292"/>
    <hyperlink ref="B441" r:id="rId293"/>
    <hyperlink ref="B443" r:id="rId294"/>
    <hyperlink ref="B444" r:id="rId295"/>
    <hyperlink ref="B447" r:id="rId296"/>
    <hyperlink ref="B448" r:id="rId297"/>
    <hyperlink ref="B451" r:id="rId298"/>
    <hyperlink ref="B452" r:id="rId299"/>
    <hyperlink ref="B454" r:id="rId300"/>
    <hyperlink ref="B456" r:id="rId301"/>
    <hyperlink ref="B458" r:id="rId302"/>
    <hyperlink ref="B459" r:id="rId303"/>
    <hyperlink ref="B460" r:id="rId304"/>
    <hyperlink ref="B461" r:id="rId305"/>
    <hyperlink ref="B462" r:id="rId306"/>
    <hyperlink ref="B463" r:id="rId307"/>
    <hyperlink ref="B464" r:id="rId308"/>
    <hyperlink ref="B465" r:id="rId309"/>
    <hyperlink ref="B466" r:id="rId310"/>
    <hyperlink ref="B469" r:id="rId311"/>
    <hyperlink ref="B471" r:id="rId312"/>
    <hyperlink ref="B472" r:id="rId313"/>
    <hyperlink ref="B473" r:id="rId314"/>
    <hyperlink ref="B474" r:id="rId315"/>
    <hyperlink ref="B476" r:id="rId316"/>
    <hyperlink ref="B480" r:id="rId317"/>
    <hyperlink ref="B481" r:id="rId318"/>
    <hyperlink ref="B482" r:id="rId319"/>
    <hyperlink ref="B484" r:id="rId320" display="5 DOUBLE BLUE"/>
    <hyperlink ref="B485" r:id="rId321"/>
    <hyperlink ref="B486" r:id="rId322"/>
    <hyperlink ref="B487" r:id="rId323"/>
    <hyperlink ref="B488" r:id="rId324"/>
    <hyperlink ref="B489" r:id="rId325"/>
    <hyperlink ref="B491" r:id="rId326"/>
    <hyperlink ref="B492" r:id="rId327"/>
    <hyperlink ref="B493" r:id="rId328"/>
    <hyperlink ref="B494" r:id="rId329"/>
    <hyperlink ref="B497" r:id="rId330"/>
    <hyperlink ref="B498" r:id="rId331"/>
    <hyperlink ref="B499" r:id="rId332"/>
    <hyperlink ref="B501" r:id="rId333"/>
    <hyperlink ref="B502" r:id="rId334"/>
    <hyperlink ref="B503" r:id="rId335"/>
    <hyperlink ref="B505" r:id="rId336"/>
    <hyperlink ref="B508" r:id="rId337"/>
    <hyperlink ref="B509" r:id="rId338"/>
    <hyperlink ref="B507" r:id="rId339"/>
    <hyperlink ref="B506" r:id="rId340"/>
    <hyperlink ref="B511" r:id="rId341"/>
    <hyperlink ref="B516" r:id="rId342"/>
    <hyperlink ref="B517" r:id="rId343"/>
    <hyperlink ref="B518" r:id="rId344"/>
    <hyperlink ref="B520" r:id="rId345"/>
    <hyperlink ref="B521" r:id="rId346"/>
    <hyperlink ref="B522" r:id="rId347"/>
    <hyperlink ref="B524" r:id="rId348"/>
    <hyperlink ref="B526" r:id="rId349"/>
    <hyperlink ref="B528" r:id="rId350"/>
    <hyperlink ref="B534" r:id="rId351"/>
    <hyperlink ref="B535" r:id="rId352"/>
    <hyperlink ref="B536" r:id="rId353"/>
    <hyperlink ref="B529" r:id="rId354"/>
    <hyperlink ref="B532" r:id="rId355"/>
    <hyperlink ref="B533" r:id="rId356"/>
    <hyperlink ref="B537" r:id="rId357"/>
    <hyperlink ref="B538" r:id="rId358"/>
    <hyperlink ref="B542" r:id="rId359"/>
    <hyperlink ref="B543" r:id="rId360"/>
    <hyperlink ref="B544" r:id="rId361"/>
    <hyperlink ref="B545" r:id="rId362"/>
    <hyperlink ref="B546" r:id="rId363"/>
    <hyperlink ref="B540" r:id="rId364"/>
    <hyperlink ref="B541" r:id="rId365"/>
    <hyperlink ref="B547" r:id="rId366"/>
    <hyperlink ref="B548" r:id="rId367"/>
    <hyperlink ref="B551" r:id="rId368"/>
    <hyperlink ref="B552" r:id="rId369"/>
    <hyperlink ref="B553" r:id="rId370"/>
    <hyperlink ref="B554" r:id="rId371"/>
    <hyperlink ref="B556" r:id="rId372"/>
    <hyperlink ref="B558" r:id="rId373"/>
    <hyperlink ref="B559" r:id="rId374"/>
    <hyperlink ref="B561" r:id="rId375"/>
    <hyperlink ref="B562" r:id="rId376"/>
    <hyperlink ref="B557" r:id="rId377"/>
    <hyperlink ref="B568" r:id="rId378"/>
    <hyperlink ref="B569" r:id="rId379"/>
    <hyperlink ref="B570" r:id="rId380"/>
    <hyperlink ref="B572" r:id="rId381"/>
    <hyperlink ref="B573" r:id="rId382"/>
    <hyperlink ref="B574" r:id="rId383"/>
    <hyperlink ref="B575" r:id="rId384"/>
    <hyperlink ref="B576" r:id="rId385"/>
    <hyperlink ref="B577" r:id="rId386"/>
    <hyperlink ref="B580" r:id="rId387"/>
    <hyperlink ref="B566" r:id="rId388"/>
    <hyperlink ref="B567" r:id="rId389"/>
    <hyperlink ref="B571" r:id="rId390"/>
    <hyperlink ref="B582" r:id="rId391"/>
    <hyperlink ref="B583" r:id="rId392"/>
    <hyperlink ref="B584" r:id="rId393"/>
    <hyperlink ref="B585" r:id="rId394"/>
    <hyperlink ref="B586" r:id="rId395"/>
    <hyperlink ref="B587" r:id="rId396"/>
    <hyperlink ref="B588" r:id="rId397"/>
    <hyperlink ref="B592" r:id="rId398"/>
    <hyperlink ref="B594" r:id="rId399"/>
    <hyperlink ref="B595" r:id="rId400"/>
    <hyperlink ref="B598" r:id="rId401"/>
    <hyperlink ref="B599" r:id="rId402"/>
    <hyperlink ref="B591" r:id="rId403"/>
    <hyperlink ref="B593" r:id="rId404"/>
    <hyperlink ref="B600" r:id="rId405"/>
    <hyperlink ref="B601" r:id="rId406"/>
    <hyperlink ref="B603" r:id="rId407"/>
    <hyperlink ref="B604" r:id="rId408"/>
    <hyperlink ref="B605" r:id="rId409"/>
    <hyperlink ref="B606" r:id="rId410"/>
    <hyperlink ref="B608" r:id="rId411"/>
    <hyperlink ref="B609" r:id="rId412"/>
    <hyperlink ref="B611" r:id="rId413"/>
    <hyperlink ref="B612" r:id="rId414"/>
    <hyperlink ref="B613" r:id="rId415"/>
    <hyperlink ref="B614" r:id="rId416"/>
    <hyperlink ref="B615" r:id="rId417"/>
    <hyperlink ref="B610" r:id="rId418"/>
    <hyperlink ref="B616" r:id="rId419"/>
    <hyperlink ref="B617" r:id="rId420"/>
    <hyperlink ref="B618" r:id="rId421"/>
    <hyperlink ref="B623" r:id="rId422"/>
    <hyperlink ref="B624" r:id="rId423"/>
    <hyperlink ref="B625" r:id="rId424"/>
    <hyperlink ref="B627" r:id="rId425"/>
    <hyperlink ref="B628" r:id="rId426"/>
    <hyperlink ref="B629" r:id="rId427"/>
    <hyperlink ref="B630" r:id="rId428"/>
    <hyperlink ref="B631" r:id="rId429"/>
    <hyperlink ref="B632" r:id="rId430"/>
    <hyperlink ref="B633" r:id="rId431"/>
    <hyperlink ref="B634" r:id="rId432"/>
    <hyperlink ref="B635" r:id="rId433"/>
    <hyperlink ref="B636" r:id="rId434"/>
    <hyperlink ref="B638" r:id="rId435"/>
    <hyperlink ref="B639" r:id="rId436"/>
    <hyperlink ref="B640" r:id="rId437"/>
    <hyperlink ref="B641" r:id="rId438"/>
    <hyperlink ref="B642" r:id="rId439"/>
    <hyperlink ref="B643" r:id="rId440"/>
    <hyperlink ref="B644" r:id="rId441"/>
    <hyperlink ref="B645" r:id="rId442"/>
    <hyperlink ref="B646" r:id="rId443"/>
    <hyperlink ref="B637" r:id="rId444"/>
    <hyperlink ref="B649" r:id="rId445"/>
    <hyperlink ref="B650" r:id="rId446"/>
    <hyperlink ref="B651" r:id="rId447"/>
    <hyperlink ref="B652" r:id="rId448"/>
    <hyperlink ref="B653" r:id="rId449"/>
    <hyperlink ref="B654" r:id="rId450"/>
    <hyperlink ref="B648" r:id="rId451"/>
    <hyperlink ref="B656" r:id="rId452"/>
    <hyperlink ref="B657" r:id="rId453"/>
    <hyperlink ref="B658" r:id="rId454"/>
    <hyperlink ref="B659" r:id="rId455"/>
    <hyperlink ref="B660" r:id="rId456"/>
    <hyperlink ref="B661" r:id="rId457"/>
    <hyperlink ref="B662" r:id="rId458"/>
    <hyperlink ref="B664" r:id="rId459"/>
    <hyperlink ref="B665" r:id="rId460"/>
    <hyperlink ref="B667" r:id="rId461"/>
    <hyperlink ref="B668" r:id="rId462"/>
    <hyperlink ref="B669" r:id="rId463"/>
    <hyperlink ref="B670" r:id="rId464"/>
    <hyperlink ref="B671" r:id="rId465"/>
    <hyperlink ref="B674" r:id="rId466"/>
    <hyperlink ref="B676" r:id="rId467"/>
    <hyperlink ref="B677" r:id="rId468"/>
    <hyperlink ref="B678" r:id="rId469"/>
    <hyperlink ref="B680" r:id="rId470"/>
    <hyperlink ref="B681" r:id="rId471"/>
    <hyperlink ref="B354" r:id="rId472" display="15 MUSCARI BOTRYOIDES ALBUM"/>
  </hyperlinks>
  <pageMargins left="0.23622047244094488" right="0.23622047244094488" top="0.74803149606299213" bottom="0.74803149606299213" header="0.31496062992125984" footer="0.31496062992125984"/>
  <pageSetup paperSize="9" scale="90" fitToHeight="0" orientation="portrait" r:id="rId473"/>
  <ignoredErrors>
    <ignoredError sqref="C374 C279 C273 C268 C214:C216 C195 C188:C190 C218:C220 C437 C423:C426 C236 C200:C206 C208:C212 C233:C234 C580 C567:C570 C193 C223:C229 C197:C198 C572:C576 C577" twoDigitTextYear="1"/>
  </ignoredErrors>
  <drawing r:id="rId474"/>
</worksheet>
</file>

<file path=xl/worksheets/sheet2.xml><?xml version="1.0" encoding="utf-8"?>
<worksheet xmlns="http://schemas.openxmlformats.org/spreadsheetml/2006/main" xmlns:r="http://schemas.openxmlformats.org/officeDocument/2006/relationships">
  <dimension ref="C2:H41"/>
  <sheetViews>
    <sheetView workbookViewId="0"/>
  </sheetViews>
  <sheetFormatPr defaultColWidth="9.140625" defaultRowHeight="12.75"/>
  <cols>
    <col min="1" max="1" width="9.140625" style="1"/>
    <col min="2" max="2" width="1.7109375" style="1" customWidth="1"/>
    <col min="3" max="3" width="1.7109375" style="2" customWidth="1"/>
    <col min="4" max="4" width="1.7109375" style="5" customWidth="1"/>
    <col min="5" max="5" width="24.42578125" style="1" bestFit="1" customWidth="1"/>
    <col min="6" max="6" width="9.140625" style="3"/>
    <col min="7" max="7" width="11.42578125" style="1" bestFit="1" customWidth="1"/>
    <col min="8" max="16384" width="9.140625" style="1"/>
  </cols>
  <sheetData>
    <row r="2" spans="3:7">
      <c r="C2" s="2" t="s">
        <v>59</v>
      </c>
    </row>
    <row r="3" spans="3:7">
      <c r="E3" s="1" t="s">
        <v>57</v>
      </c>
      <c r="F3" s="3" t="s">
        <v>54</v>
      </c>
    </row>
    <row r="4" spans="3:7">
      <c r="E4" s="1" t="s">
        <v>60</v>
      </c>
      <c r="F4" s="3">
        <v>4</v>
      </c>
    </row>
    <row r="5" spans="3:7">
      <c r="E5" s="1" t="s">
        <v>61</v>
      </c>
      <c r="F5" s="3" t="e">
        <f>VLOOKUP(#REF!,CALCS!$F$19:$G$23,2,FALSE)</f>
        <v>#REF!</v>
      </c>
    </row>
    <row r="8" spans="3:7">
      <c r="C8" s="2" t="s">
        <v>64</v>
      </c>
    </row>
    <row r="9" spans="3:7">
      <c r="D9" s="5" t="s">
        <v>67</v>
      </c>
      <c r="G9" s="3"/>
    </row>
    <row r="10" spans="3:7">
      <c r="E10" s="6" t="e">
        <f>#REF!</f>
        <v>#REF!</v>
      </c>
      <c r="G10" s="3"/>
    </row>
    <row r="11" spans="3:7">
      <c r="F11" s="3">
        <v>1</v>
      </c>
      <c r="G11" s="3" t="s">
        <v>54</v>
      </c>
    </row>
    <row r="12" spans="3:7">
      <c r="F12" s="3">
        <v>2</v>
      </c>
      <c r="G12" s="3" t="s">
        <v>55</v>
      </c>
    </row>
    <row r="13" spans="3:7">
      <c r="G13" s="3"/>
    </row>
    <row r="14" spans="3:7">
      <c r="E14" s="1" t="s">
        <v>68</v>
      </c>
      <c r="F14" s="3">
        <v>4</v>
      </c>
      <c r="G14" s="3"/>
    </row>
    <row r="15" spans="3:7">
      <c r="E15" s="1" t="s">
        <v>69</v>
      </c>
      <c r="F15" s="3">
        <v>5</v>
      </c>
      <c r="G15" s="3"/>
    </row>
    <row r="16" spans="3:7">
      <c r="G16" s="3"/>
    </row>
    <row r="17" spans="4:8">
      <c r="D17" s="5" t="s">
        <v>65</v>
      </c>
      <c r="F17" s="1"/>
    </row>
    <row r="18" spans="4:8">
      <c r="E18" s="6" t="e">
        <f>#REF!</f>
        <v>#REF!</v>
      </c>
      <c r="F18" s="1"/>
      <c r="G18" s="1" t="s">
        <v>66</v>
      </c>
    </row>
    <row r="19" spans="4:8">
      <c r="F19" s="3">
        <v>1</v>
      </c>
      <c r="G19" s="3">
        <v>7</v>
      </c>
    </row>
    <row r="20" spans="4:8">
      <c r="F20" s="3">
        <f t="shared" ref="F20:G23" si="0">F19+1</f>
        <v>2</v>
      </c>
      <c r="G20" s="3">
        <f t="shared" si="0"/>
        <v>8</v>
      </c>
    </row>
    <row r="21" spans="4:8">
      <c r="F21" s="3">
        <f t="shared" si="0"/>
        <v>3</v>
      </c>
      <c r="G21" s="3">
        <f t="shared" si="0"/>
        <v>9</v>
      </c>
    </row>
    <row r="22" spans="4:8">
      <c r="F22" s="3">
        <f t="shared" si="0"/>
        <v>4</v>
      </c>
      <c r="G22" s="3">
        <f t="shared" si="0"/>
        <v>10</v>
      </c>
    </row>
    <row r="23" spans="4:8">
      <c r="F23" s="3">
        <f t="shared" si="0"/>
        <v>5</v>
      </c>
      <c r="G23" s="3">
        <f t="shared" si="0"/>
        <v>11</v>
      </c>
    </row>
    <row r="24" spans="4:8">
      <c r="G24" s="3"/>
    </row>
    <row r="25" spans="4:8">
      <c r="D25" s="5" t="s">
        <v>70</v>
      </c>
      <c r="G25" s="3"/>
    </row>
    <row r="26" spans="4:8">
      <c r="E26" s="5"/>
      <c r="F26" s="1" t="s">
        <v>71</v>
      </c>
      <c r="G26" s="3" t="s">
        <v>54</v>
      </c>
      <c r="H26" s="3" t="s">
        <v>55</v>
      </c>
    </row>
    <row r="27" spans="4:8">
      <c r="E27" s="3">
        <v>1</v>
      </c>
      <c r="F27" s="3">
        <f>G19</f>
        <v>7</v>
      </c>
      <c r="G27" s="3">
        <f>$F27*$F$14</f>
        <v>28</v>
      </c>
      <c r="H27" s="3">
        <f>$F27*$F$15</f>
        <v>35</v>
      </c>
    </row>
    <row r="28" spans="4:8">
      <c r="E28" s="3">
        <v>2</v>
      </c>
      <c r="F28" s="3">
        <f>G20</f>
        <v>8</v>
      </c>
      <c r="G28" s="3">
        <f>$F28*$F$14</f>
        <v>32</v>
      </c>
      <c r="H28" s="3">
        <f>$F28*$F$15</f>
        <v>40</v>
      </c>
    </row>
    <row r="29" spans="4:8">
      <c r="E29" s="3">
        <v>3</v>
      </c>
      <c r="F29" s="3">
        <f>G21</f>
        <v>9</v>
      </c>
      <c r="G29" s="3">
        <f>$F29*$F$14</f>
        <v>36</v>
      </c>
      <c r="H29" s="3">
        <f>$F29*$F$15</f>
        <v>45</v>
      </c>
    </row>
    <row r="30" spans="4:8">
      <c r="E30" s="3">
        <v>4</v>
      </c>
      <c r="F30" s="3">
        <f>G22</f>
        <v>10</v>
      </c>
      <c r="G30" s="3">
        <f>$F30*$F$14</f>
        <v>40</v>
      </c>
      <c r="H30" s="3">
        <f>$F30*$F$15</f>
        <v>50</v>
      </c>
    </row>
    <row r="31" spans="4:8">
      <c r="E31" s="3">
        <v>5</v>
      </c>
      <c r="F31" s="3">
        <f>G23</f>
        <v>11</v>
      </c>
      <c r="G31" s="3">
        <f>$F31*$F$14</f>
        <v>44</v>
      </c>
      <c r="H31" s="3">
        <f>$F31*$F$15</f>
        <v>55</v>
      </c>
    </row>
    <row r="32" spans="4:8">
      <c r="G32" s="3"/>
    </row>
    <row r="33" spans="3:7">
      <c r="G33" s="3"/>
    </row>
    <row r="34" spans="3:7">
      <c r="C34" s="2" t="s">
        <v>53</v>
      </c>
    </row>
    <row r="35" spans="3:7">
      <c r="E35" s="1" t="s">
        <v>57</v>
      </c>
      <c r="F35" s="3" t="s">
        <v>54</v>
      </c>
    </row>
    <row r="36" spans="3:7">
      <c r="E36" s="3" t="s">
        <v>56</v>
      </c>
      <c r="F36" s="3">
        <v>3</v>
      </c>
    </row>
    <row r="37" spans="3:7">
      <c r="E37" s="3"/>
    </row>
    <row r="38" spans="3:7">
      <c r="E38" s="3" t="s">
        <v>58</v>
      </c>
      <c r="F38" s="3" t="s">
        <v>62</v>
      </c>
      <c r="G38" s="1" t="s">
        <v>63</v>
      </c>
    </row>
    <row r="39" spans="3:7">
      <c r="E39" s="3">
        <v>17</v>
      </c>
      <c r="F39" s="4">
        <v>24</v>
      </c>
      <c r="G39" s="1">
        <f>F39*$F$36</f>
        <v>72</v>
      </c>
    </row>
    <row r="40" spans="3:7">
      <c r="E40" s="3">
        <v>32</v>
      </c>
      <c r="F40" s="4">
        <v>14</v>
      </c>
      <c r="G40" s="1">
        <f>F40*$F$36</f>
        <v>42</v>
      </c>
    </row>
    <row r="41" spans="3:7">
      <c r="E41" s="3">
        <v>40</v>
      </c>
      <c r="F41" s="4">
        <v>10</v>
      </c>
      <c r="G41" s="1">
        <f>F41*$F$36</f>
        <v>30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JUB Autumn 2022 Agro-Soyuz </vt:lpstr>
      <vt:lpstr>CALCS</vt:lpstr>
      <vt:lpstr>'JUB Autumn 2022 Agro-Soyuz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Dolph Uittenbogaard</dc:creator>
  <cp:lastModifiedBy>Kolyan</cp:lastModifiedBy>
  <cp:lastPrinted>2022-06-26T20:24:40Z</cp:lastPrinted>
  <dcterms:created xsi:type="dcterms:W3CDTF">2016-06-29T12:55:26Z</dcterms:created>
  <dcterms:modified xsi:type="dcterms:W3CDTF">2022-06-28T14:11:08Z</dcterms:modified>
</cp:coreProperties>
</file>